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09eaa2071bd35c/Área de Trabalho/INSTITUTO PATRIS/FINANCEIRO/RELÁTORIO FINANCEIRO/2023-TRANSPARENCIA/FEVEREIRO-2023/"/>
    </mc:Choice>
  </mc:AlternateContent>
  <xr:revisionPtr revIDLastSave="247" documentId="13_ncr:1_{EFF4B62B-2C0F-4BE9-8CC7-28BAA309500B}" xr6:coauthVersionLast="47" xr6:coauthVersionMax="47" xr10:uidLastSave="{04902AD7-C19A-42C1-96E2-642F4901517E}"/>
  <bookViews>
    <workbookView xWindow="-28920" yWindow="-120" windowWidth="29040" windowHeight="15720" tabRatio="500" xr2:uid="{00000000-000D-0000-FFFF-FFFF00000000}"/>
  </bookViews>
  <sheets>
    <sheet name="02.2023" sheetId="20" r:id="rId1"/>
  </sheets>
  <definedNames>
    <definedName name="_xlnm.Print_Area" localSheetId="0">'02.2023'!$A$1:$B$143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5" i="20" l="1"/>
  <c r="B54" i="20" l="1"/>
  <c r="B129" i="20" l="1"/>
  <c r="B107" i="20"/>
  <c r="B101" i="20"/>
  <c r="B94" i="20"/>
  <c r="B77" i="20"/>
  <c r="B102" i="20" l="1"/>
  <c r="B123" i="20" s="1"/>
  <c r="B78" i="20"/>
</calcChain>
</file>

<file path=xl/sharedStrings.xml><?xml version="1.0" encoding="utf-8"?>
<sst xmlns="http://schemas.openxmlformats.org/spreadsheetml/2006/main" count="115" uniqueCount="93">
  <si>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</si>
  <si>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</si>
  <si>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</si>
  <si>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</si>
  <si>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</si>
  <si>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</si>
  <si>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</si>
  <si>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</si>
  <si>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</si>
  <si>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</si>
  <si>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</si>
  <si>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</si>
  <si>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</si>
  <si>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</si>
  <si>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</si>
  <si>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</si>
  <si>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</si>
  <si>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</si>
  <si>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</si>
  <si>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</si>
  <si>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</si>
  <si>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</si>
  <si>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</si>
  <si>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</si>
  <si>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</si>
  <si>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</si>
  <si>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</si>
  <si>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</si>
  <si>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</si>
  <si>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</si>
  <si>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</si>
  <si>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</si>
  <si>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</si>
  <si>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</si>
  <si>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</si>
  <si>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</si>
  <si>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</si>
  <si>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</si>
  <si>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</si>
  <si>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</si>
  <si>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</si>
  <si>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</si>
  <si>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</si>
  <si>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</si>
  <si>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</si>
  <si>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</si>
  <si>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</si>
  <si>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</si>
  <si>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</si>
  <si>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</si>
  <si>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</si>
  <si>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</si>
  <si>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</si>
  <si>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</si>
  <si>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</si>
  <si>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</si>
  <si>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</si>
  <si>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</si>
  <si>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</si>
  <si>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</si>
  <si>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</si>
  <si>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</si>
  <si>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</si>
  <si>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</si>
  <si>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</si>
  <si>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</si>
  <si>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</si>
  <si>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</si>
  <si>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</si>
  <si>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</si>
  <si>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C.E.F AG:0012   C/C 6563-3 - APLIC POUPANÇA</t>
  </si>
  <si>
    <t>SANTANDER  AG:3466 C/C 13007394-2</t>
  </si>
  <si>
    <t>2.1 Repasse - CUSTEIO  (C.E.F AG:0012   C/C 6563-3)</t>
  </si>
  <si>
    <t>SANTANDER AG:3466 C/C 13006032-8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</si>
  <si>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</si>
  <si>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</si>
  <si>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Emprestimos</t>
  </si>
  <si>
    <t>CNPJ: 02.529.964/0001-57</t>
  </si>
  <si>
    <t>C.E.F AG:0012   C/P 54464-4 - APLIC POUPANÇA</t>
  </si>
  <si>
    <t>SANTANDER AG:3466 C/C 13006032-8 MATRIZ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</si>
  <si>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</si>
  <si>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</si>
  <si>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</si>
  <si>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</si>
  <si>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</si>
  <si>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2.2 Repasse - INVESTIMENTO (C.E.F AG:0012 C/C 6563-3)</t>
  </si>
  <si>
    <t>C.E.F AG:0012   C/C 54464-4 - APLIC POUPANÇA CUSTEIO</t>
  </si>
  <si>
    <t>SANTANDER  AG:3466 C/C 13007394-2 CDB FUNDO RESCISÓRIO 3%</t>
  </si>
  <si>
    <t xml:space="preserve"> CE.F AG:0012   C/C 6640-0 </t>
  </si>
  <si>
    <t xml:space="preserve"> CE.F AG:0012   C/C 6640-0 INVESTIMENTO</t>
  </si>
  <si>
    <t>7.SALDO BANCÁRIO FINAL EM 31/12/2022</t>
  </si>
  <si>
    <t xml:space="preserve">5.1.8 Outros </t>
  </si>
  <si>
    <t>Competência: FEVEREIRO 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</si>
</sst>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9" fillId="0" borderId="0" applyBorder="0" applyProtection="0"/>
  </cellStyleXfs>
  <cellXfs count="73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4" fontId="6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6" borderId="1" xfId="0" applyNumberFormat="1" applyFill="1" applyBorder="1" applyAlignment="1">
      <alignment horizontal="right"/>
    </xf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4" fontId="12" fillId="0" borderId="1" xfId="0" applyNumberFormat="1" applyFont="1" applyBorder="1" applyAlignment="1">
      <alignment vertical="center"/>
    </xf>
    <xf numFmtId="4" fontId="0" fillId="7" borderId="1" xfId="1" applyNumberFormat="1" applyFont="1" applyFill="1" applyBorder="1" applyAlignment="1" applyProtection="1">
      <alignment vertical="center"/>
    </xf>
    <xf numFmtId="164" fontId="9" fillId="0" borderId="1" xfId="1" applyBorder="1"/>
    <xf numFmtId="164" fontId="9" fillId="0" borderId="2" xfId="1" applyBorder="1"/>
    <xf numFmtId="164" fontId="9" fillId="0" borderId="1" xfId="1" applyBorder="1" applyProtection="1"/>
    <xf numFmtId="4" fontId="0" fillId="8" borderId="1" xfId="0" applyNumberFormat="1" applyFill="1" applyBorder="1"/>
    <xf numFmtId="4" fontId="0" fillId="8" borderId="1" xfId="0" applyNumberFormat="1" applyFill="1" applyBorder="1" applyAlignment="1">
      <alignment vertical="center"/>
    </xf>
    <xf numFmtId="4" fontId="3" fillId="8" borderId="1" xfId="0" applyNumberFormat="1" applyFont="1" applyFill="1" applyBorder="1" applyAlignment="1">
      <alignment vertical="center"/>
    </xf>
    <xf numFmtId="164" fontId="9" fillId="8" borderId="1" xfId="1" applyFill="1" applyBorder="1"/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2</xdr:col>
      <xdr:colOff>17780</xdr:colOff>
      <xdr:row>0</xdr:row>
      <xdr:rowOff>1503892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C18101-8EF5-4DC6-8DEF-4AB918183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9755718" cy="15038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A3F3-E82E-475A-8C82-3E820C3B222E}">
  <sheetPr>
    <tabColor rgb="FF00B050"/>
    <pageSetUpPr fitToPage="1"/>
  </sheetPr>
  <dimension ref="A1:B139"/>
  <sheetViews>
    <sheetView tabSelected="1" view="pageBreakPreview" topLeftCell="A103" zoomScale="70" zoomScaleNormal="90" zoomScaleSheetLayoutView="70" workbookViewId="0">
      <selection activeCell="C103" sqref="C1:C1048576"/>
    </sheetView>
  </sheetViews>
  <sheetFormatPr defaultColWidth="41.6640625" defaultRowHeight="14.4" x14ac:dyDescent="0.3"/>
  <cols>
    <col min="1" max="1" width="92.6640625" customWidth="1"/>
    <col min="2" max="2" width="49.6640625" customWidth="1"/>
  </cols>
  <sheetData>
    <row r="1" spans="1:2" ht="121.5" customHeight="1" x14ac:dyDescent="0.3">
      <c r="A1" s="65"/>
      <c r="B1" s="65"/>
    </row>
    <row r="2" spans="1:2" x14ac:dyDescent="0.3">
      <c r="A2" s="66" t="s">
        <v>0</v>
      </c>
      <c r="B2" s="66"/>
    </row>
    <row r="3" spans="1:2" x14ac:dyDescent="0.3">
      <c r="A3" s="66"/>
      <c r="B3" s="66"/>
    </row>
    <row r="4" spans="1:2" x14ac:dyDescent="0.3">
      <c r="A4" s="66"/>
      <c r="B4" s="66"/>
    </row>
    <row r="5" spans="1:2" x14ac:dyDescent="0.3">
      <c r="A5" s="66"/>
      <c r="B5" s="66"/>
    </row>
    <row r="6" spans="1:2" x14ac:dyDescent="0.3">
      <c r="A6" s="66"/>
      <c r="B6" s="66"/>
    </row>
    <row r="7" spans="1:2" x14ac:dyDescent="0.3">
      <c r="A7" s="66"/>
      <c r="B7" s="66"/>
    </row>
    <row r="8" spans="1:2" ht="23.25" customHeight="1" x14ac:dyDescent="0.3">
      <c r="A8" s="67" t="s">
        <v>63</v>
      </c>
      <c r="B8" s="67"/>
    </row>
    <row r="9" spans="1:2" ht="32.25" customHeight="1" x14ac:dyDescent="0.3">
      <c r="A9" s="67"/>
      <c r="B9" s="67"/>
    </row>
    <row r="10" spans="1:2" x14ac:dyDescent="0.3">
      <c r="A10" s="68" t="s">
        <v>57</v>
      </c>
      <c r="B10" s="68"/>
    </row>
    <row r="11" spans="1:2" x14ac:dyDescent="0.3">
      <c r="A11" s="2" t="s">
        <v>77</v>
      </c>
      <c r="B11" s="3"/>
    </row>
    <row r="12" spans="1:2" x14ac:dyDescent="0.3">
      <c r="A12" s="64" t="s">
        <v>64</v>
      </c>
      <c r="B12" s="64"/>
    </row>
    <row r="13" spans="1:2" x14ac:dyDescent="0.3">
      <c r="A13" s="4" t="s">
        <v>65</v>
      </c>
      <c r="B13" s="3"/>
    </row>
    <row r="14" spans="1:2" x14ac:dyDescent="0.3">
      <c r="A14" s="64" t="s">
        <v>66</v>
      </c>
      <c r="B14" s="64"/>
    </row>
    <row r="15" spans="1:2" x14ac:dyDescent="0.3">
      <c r="A15" s="4" t="s">
        <v>67</v>
      </c>
      <c r="B15" s="3"/>
    </row>
    <row r="16" spans="1:2" x14ac:dyDescent="0.3">
      <c r="A16" s="4" t="s">
        <v>68</v>
      </c>
      <c r="B16" s="4"/>
    </row>
    <row r="17" spans="1:2" x14ac:dyDescent="0.3">
      <c r="A17" s="64" t="s">
        <v>74</v>
      </c>
      <c r="B17" s="64"/>
    </row>
    <row r="18" spans="1:2" x14ac:dyDescent="0.3">
      <c r="A18" s="4"/>
      <c r="B18" s="3"/>
    </row>
    <row r="19" spans="1:2" s="7" customFormat="1" x14ac:dyDescent="0.3">
      <c r="A19" s="5" t="s">
        <v>75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69" t="s">
        <v>2</v>
      </c>
      <c r="B22" s="69"/>
    </row>
    <row r="23" spans="1:2" ht="25.8" x14ac:dyDescent="0.3">
      <c r="A23" s="42"/>
      <c r="B23" s="70" t="s">
        <v>3</v>
      </c>
    </row>
    <row r="24" spans="1:2" ht="14.25" customHeight="1" x14ac:dyDescent="0.3">
      <c r="A24" s="43" t="s">
        <v>92</v>
      </c>
      <c r="B24" s="70"/>
    </row>
    <row r="25" spans="1:2" x14ac:dyDescent="0.3">
      <c r="A25" s="8" t="s">
        <v>4</v>
      </c>
      <c r="B25" s="9"/>
    </row>
    <row r="26" spans="1:2" x14ac:dyDescent="0.3">
      <c r="A26" s="47" t="s">
        <v>5</v>
      </c>
      <c r="B26" s="11">
        <v>0</v>
      </c>
    </row>
    <row r="27" spans="1:2" x14ac:dyDescent="0.3">
      <c r="A27" s="47" t="s">
        <v>6</v>
      </c>
      <c r="B27" s="11"/>
    </row>
    <row r="28" spans="1:2" x14ac:dyDescent="0.3">
      <c r="A28" s="10" t="s">
        <v>69</v>
      </c>
      <c r="B28" s="56"/>
    </row>
    <row r="29" spans="1:2" x14ac:dyDescent="0.3">
      <c r="A29" s="10" t="s">
        <v>73</v>
      </c>
      <c r="B29" s="37"/>
    </row>
    <row r="30" spans="1:2" x14ac:dyDescent="0.3">
      <c r="A30" s="10" t="s">
        <v>71</v>
      </c>
      <c r="B30" s="37"/>
    </row>
    <row r="31" spans="1:2" x14ac:dyDescent="0.3">
      <c r="A31" s="47" t="s">
        <v>7</v>
      </c>
      <c r="B31" s="11"/>
    </row>
    <row r="32" spans="1:2" x14ac:dyDescent="0.3">
      <c r="A32" s="10" t="s">
        <v>87</v>
      </c>
      <c r="B32" s="57">
        <v>823709.09</v>
      </c>
    </row>
    <row r="33" spans="1:2" x14ac:dyDescent="0.3">
      <c r="A33" s="10" t="s">
        <v>89</v>
      </c>
      <c r="B33" s="57">
        <v>831548.67</v>
      </c>
    </row>
    <row r="34" spans="1:2" x14ac:dyDescent="0.3">
      <c r="A34" s="10" t="s">
        <v>69</v>
      </c>
      <c r="B34" s="58">
        <v>7928415.25</v>
      </c>
    </row>
    <row r="35" spans="1:2" x14ac:dyDescent="0.3">
      <c r="A35" s="10" t="s">
        <v>78</v>
      </c>
      <c r="B35" s="57"/>
    </row>
    <row r="36" spans="1:2" x14ac:dyDescent="0.3">
      <c r="A36" s="10" t="s">
        <v>82</v>
      </c>
      <c r="B36" s="59">
        <v>2783.6</v>
      </c>
    </row>
    <row r="37" spans="1:2" x14ac:dyDescent="0.3">
      <c r="A37" s="10" t="s">
        <v>83</v>
      </c>
      <c r="B37" s="59">
        <v>247453.35</v>
      </c>
    </row>
    <row r="38" spans="1:2" x14ac:dyDescent="0.3">
      <c r="A38" s="12" t="s">
        <v>8</v>
      </c>
      <c r="B38" s="13">
        <v>9833909.959999999</v>
      </c>
    </row>
    <row r="39" spans="1:2" x14ac:dyDescent="0.3">
      <c r="A39" s="14"/>
      <c r="B39" s="11"/>
    </row>
    <row r="40" spans="1:2" x14ac:dyDescent="0.3">
      <c r="A40" s="8" t="s">
        <v>9</v>
      </c>
      <c r="B40" s="8"/>
    </row>
    <row r="41" spans="1:2" x14ac:dyDescent="0.3">
      <c r="A41" s="48" t="s">
        <v>72</v>
      </c>
      <c r="B41" s="46">
        <v>4625799.4000000004</v>
      </c>
    </row>
    <row r="42" spans="1:2" x14ac:dyDescent="0.3">
      <c r="A42" s="48" t="s">
        <v>85</v>
      </c>
      <c r="B42" s="15"/>
    </row>
    <row r="43" spans="1:2" x14ac:dyDescent="0.3">
      <c r="A43" s="49" t="s">
        <v>10</v>
      </c>
      <c r="B43" s="15"/>
    </row>
    <row r="44" spans="1:2" x14ac:dyDescent="0.3">
      <c r="A44" s="10" t="s">
        <v>69</v>
      </c>
      <c r="B44" s="46">
        <v>65853.350000000006</v>
      </c>
    </row>
    <row r="45" spans="1:2" x14ac:dyDescent="0.3">
      <c r="A45" s="10" t="s">
        <v>87</v>
      </c>
      <c r="B45" s="46">
        <v>7379.09</v>
      </c>
    </row>
    <row r="46" spans="1:2" x14ac:dyDescent="0.3">
      <c r="A46" s="10" t="s">
        <v>73</v>
      </c>
      <c r="B46" s="46">
        <v>0.33</v>
      </c>
    </row>
    <row r="47" spans="1:2" x14ac:dyDescent="0.3">
      <c r="A47" s="10" t="s">
        <v>71</v>
      </c>
      <c r="B47" s="46">
        <v>13.25</v>
      </c>
    </row>
    <row r="48" spans="1:2" x14ac:dyDescent="0.3">
      <c r="A48" s="10" t="s">
        <v>78</v>
      </c>
      <c r="B48" s="15"/>
    </row>
    <row r="49" spans="1:2" x14ac:dyDescent="0.3">
      <c r="A49" s="49" t="s">
        <v>11</v>
      </c>
      <c r="B49" s="55"/>
    </row>
    <row r="50" spans="1:2" x14ac:dyDescent="0.3">
      <c r="A50" s="10" t="s">
        <v>88</v>
      </c>
      <c r="B50" s="19">
        <v>1684.28</v>
      </c>
    </row>
    <row r="51" spans="1:2" x14ac:dyDescent="0.3">
      <c r="A51" s="49" t="s">
        <v>12</v>
      </c>
      <c r="B51" s="15"/>
    </row>
    <row r="52" spans="1:2" x14ac:dyDescent="0.3">
      <c r="A52" s="2" t="s">
        <v>76</v>
      </c>
      <c r="B52" s="15">
        <v>0</v>
      </c>
    </row>
    <row r="53" spans="1:2" x14ac:dyDescent="0.3">
      <c r="A53" s="2" t="s">
        <v>61</v>
      </c>
      <c r="B53" s="15">
        <v>0</v>
      </c>
    </row>
    <row r="54" spans="1:2" x14ac:dyDescent="0.3">
      <c r="A54" s="16" t="s">
        <v>13</v>
      </c>
      <c r="B54" s="17">
        <f>SUM(B41:B53)</f>
        <v>4700729.7</v>
      </c>
    </row>
    <row r="55" spans="1:2" x14ac:dyDescent="0.3">
      <c r="A55" s="18"/>
      <c r="B55" s="19"/>
    </row>
    <row r="56" spans="1:2" x14ac:dyDescent="0.3">
      <c r="A56" s="20" t="s">
        <v>14</v>
      </c>
      <c r="B56" s="21"/>
    </row>
    <row r="57" spans="1:2" x14ac:dyDescent="0.3">
      <c r="A57" s="48" t="s">
        <v>15</v>
      </c>
      <c r="B57" s="15">
        <v>10093007.91</v>
      </c>
    </row>
    <row r="58" spans="1:2" x14ac:dyDescent="0.3">
      <c r="A58" s="10" t="s">
        <v>87</v>
      </c>
      <c r="B58" s="15"/>
    </row>
    <row r="59" spans="1:2" x14ac:dyDescent="0.3">
      <c r="A59" s="10" t="s">
        <v>84</v>
      </c>
      <c r="B59" s="60">
        <v>8507026.1099999994</v>
      </c>
    </row>
    <row r="60" spans="1:2" x14ac:dyDescent="0.3">
      <c r="A60" s="10" t="s">
        <v>73</v>
      </c>
      <c r="B60" s="60">
        <v>23492.97</v>
      </c>
    </row>
    <row r="61" spans="1:2" x14ac:dyDescent="0.3">
      <c r="A61" s="10" t="s">
        <v>71</v>
      </c>
      <c r="B61" s="61">
        <v>1562488.83</v>
      </c>
    </row>
    <row r="62" spans="1:2" x14ac:dyDescent="0.3">
      <c r="A62" s="10" t="s">
        <v>70</v>
      </c>
      <c r="B62" s="61"/>
    </row>
    <row r="63" spans="1:2" x14ac:dyDescent="0.3">
      <c r="A63" s="48" t="s">
        <v>16</v>
      </c>
      <c r="B63" s="61">
        <v>754875.89</v>
      </c>
    </row>
    <row r="64" spans="1:2" x14ac:dyDescent="0.3">
      <c r="A64" s="10" t="s">
        <v>88</v>
      </c>
      <c r="B64" s="61">
        <v>754875.89</v>
      </c>
    </row>
    <row r="65" spans="1:2" x14ac:dyDescent="0.3">
      <c r="A65" s="16" t="s">
        <v>17</v>
      </c>
      <c r="B65" s="22">
        <f>B57+B63</f>
        <v>10847883.800000001</v>
      </c>
    </row>
    <row r="66" spans="1:2" s="25" customFormat="1" x14ac:dyDescent="0.3">
      <c r="A66" s="23"/>
      <c r="B66" s="24"/>
    </row>
    <row r="67" spans="1:2" x14ac:dyDescent="0.3">
      <c r="A67" s="26" t="s">
        <v>18</v>
      </c>
      <c r="B67" s="27"/>
    </row>
    <row r="68" spans="1:2" x14ac:dyDescent="0.3">
      <c r="A68" s="50" t="s">
        <v>19</v>
      </c>
      <c r="B68" s="19"/>
    </row>
    <row r="69" spans="1:2" x14ac:dyDescent="0.3">
      <c r="A69" s="10" t="s">
        <v>87</v>
      </c>
      <c r="B69" s="62">
        <v>138773.98000000001</v>
      </c>
    </row>
    <row r="70" spans="1:2" x14ac:dyDescent="0.3">
      <c r="A70" s="10" t="s">
        <v>69</v>
      </c>
      <c r="B70" s="60">
        <v>2125799.4</v>
      </c>
    </row>
    <row r="71" spans="1:2" x14ac:dyDescent="0.3">
      <c r="A71" s="10" t="s">
        <v>79</v>
      </c>
      <c r="B71" s="60">
        <v>28246.34</v>
      </c>
    </row>
    <row r="72" spans="1:2" x14ac:dyDescent="0.3">
      <c r="A72" s="10" t="s">
        <v>80</v>
      </c>
      <c r="B72" s="62">
        <v>2209491.83</v>
      </c>
    </row>
    <row r="73" spans="1:2" x14ac:dyDescent="0.3">
      <c r="A73" s="10" t="s">
        <v>78</v>
      </c>
      <c r="B73" s="62">
        <v>7000000</v>
      </c>
    </row>
    <row r="74" spans="1:2" x14ac:dyDescent="0.3">
      <c r="A74" s="23" t="s">
        <v>20</v>
      </c>
      <c r="B74" s="19">
        <v>11502311.550000001</v>
      </c>
    </row>
    <row r="75" spans="1:2" x14ac:dyDescent="0.3">
      <c r="A75" s="49" t="s">
        <v>21</v>
      </c>
      <c r="B75" s="19"/>
    </row>
    <row r="76" spans="1:2" x14ac:dyDescent="0.3">
      <c r="A76" s="10" t="s">
        <v>88</v>
      </c>
      <c r="B76" s="19"/>
    </row>
    <row r="77" spans="1:2" x14ac:dyDescent="0.3">
      <c r="A77" s="23" t="s">
        <v>22</v>
      </c>
      <c r="B77" s="19">
        <f>B75</f>
        <v>0</v>
      </c>
    </row>
    <row r="78" spans="1:2" x14ac:dyDescent="0.3">
      <c r="A78" s="20" t="s">
        <v>23</v>
      </c>
      <c r="B78" s="29">
        <f>B74+B77</f>
        <v>11502311.550000001</v>
      </c>
    </row>
    <row r="79" spans="1:2" s="25" customFormat="1" x14ac:dyDescent="0.3">
      <c r="A79" s="23"/>
      <c r="B79" s="24"/>
    </row>
    <row r="80" spans="1:2" x14ac:dyDescent="0.3">
      <c r="A80" s="20" t="s">
        <v>24</v>
      </c>
      <c r="B80" s="30"/>
    </row>
    <row r="81" spans="1:2" x14ac:dyDescent="0.3">
      <c r="A81" s="20" t="s">
        <v>25</v>
      </c>
      <c r="B81" s="20"/>
    </row>
    <row r="82" spans="1:2" x14ac:dyDescent="0.3">
      <c r="A82" s="51" t="s">
        <v>26</v>
      </c>
      <c r="B82" s="15">
        <v>666804.74</v>
      </c>
    </row>
    <row r="83" spans="1:2" x14ac:dyDescent="0.3">
      <c r="A83" s="52" t="s">
        <v>27</v>
      </c>
      <c r="B83" s="15">
        <v>1668182.93</v>
      </c>
    </row>
    <row r="84" spans="1:2" x14ac:dyDescent="0.3">
      <c r="A84" s="52" t="s">
        <v>28</v>
      </c>
      <c r="B84" s="15">
        <v>289716.38</v>
      </c>
    </row>
    <row r="85" spans="1:2" x14ac:dyDescent="0.3">
      <c r="A85" s="51" t="s">
        <v>29</v>
      </c>
      <c r="B85" s="15"/>
    </row>
    <row r="86" spans="1:2" x14ac:dyDescent="0.3">
      <c r="A86" s="51" t="s">
        <v>30</v>
      </c>
      <c r="B86" s="15">
        <v>184426.94</v>
      </c>
    </row>
    <row r="87" spans="1:2" x14ac:dyDescent="0.3">
      <c r="A87" s="51" t="s">
        <v>31</v>
      </c>
      <c r="B87" s="15">
        <v>307352.01999999996</v>
      </c>
    </row>
    <row r="88" spans="1:2" ht="28.8" x14ac:dyDescent="0.3">
      <c r="A88" s="51" t="s">
        <v>32</v>
      </c>
      <c r="B88" s="15">
        <v>126302.3</v>
      </c>
    </row>
    <row r="89" spans="1:2" x14ac:dyDescent="0.3">
      <c r="A89" s="50" t="s">
        <v>91</v>
      </c>
      <c r="B89" s="15"/>
    </row>
    <row r="90" spans="1:2" hidden="1" x14ac:dyDescent="0.3">
      <c r="A90" s="28" t="s">
        <v>58</v>
      </c>
      <c r="B90" s="15"/>
    </row>
    <row r="91" spans="1:2" hidden="1" x14ac:dyDescent="0.3">
      <c r="A91" s="28" t="s">
        <v>59</v>
      </c>
      <c r="B91" s="15"/>
    </row>
    <row r="92" spans="1:2" hidden="1" x14ac:dyDescent="0.3">
      <c r="A92" s="28" t="s">
        <v>60</v>
      </c>
      <c r="B92" s="15"/>
    </row>
    <row r="93" spans="1:2" hidden="1" x14ac:dyDescent="0.3">
      <c r="A93" s="28" t="s">
        <v>62</v>
      </c>
      <c r="B93" s="15"/>
    </row>
    <row r="94" spans="1:2" x14ac:dyDescent="0.3">
      <c r="A94" s="23" t="s">
        <v>33</v>
      </c>
      <c r="B94" s="31">
        <f>SUM(B82:B93)</f>
        <v>3242785.3099999996</v>
      </c>
    </row>
    <row r="95" spans="1:2" x14ac:dyDescent="0.3">
      <c r="A95" s="23"/>
      <c r="B95" s="32"/>
    </row>
    <row r="96" spans="1:2" x14ac:dyDescent="0.3">
      <c r="A96" s="20" t="s">
        <v>34</v>
      </c>
      <c r="B96" s="20"/>
    </row>
    <row r="97" spans="1:2" x14ac:dyDescent="0.3">
      <c r="A97" s="51" t="s">
        <v>35</v>
      </c>
      <c r="B97" s="15">
        <v>754853.89</v>
      </c>
    </row>
    <row r="98" spans="1:2" x14ac:dyDescent="0.3">
      <c r="A98" s="51" t="s">
        <v>36</v>
      </c>
      <c r="B98" s="15">
        <v>0</v>
      </c>
    </row>
    <row r="99" spans="1:2" x14ac:dyDescent="0.3">
      <c r="A99" s="50" t="s">
        <v>37</v>
      </c>
      <c r="B99" s="32">
        <v>0</v>
      </c>
    </row>
    <row r="100" spans="1:2" x14ac:dyDescent="0.3">
      <c r="A100" s="50" t="s">
        <v>38</v>
      </c>
      <c r="B100" s="32">
        <v>0</v>
      </c>
    </row>
    <row r="101" spans="1:2" x14ac:dyDescent="0.3">
      <c r="A101" s="23" t="s">
        <v>39</v>
      </c>
      <c r="B101" s="17">
        <f>B97+B98+B99+B100</f>
        <v>754853.89</v>
      </c>
    </row>
    <row r="102" spans="1:2" ht="14.25" customHeight="1" x14ac:dyDescent="0.3">
      <c r="A102" s="23" t="s">
        <v>40</v>
      </c>
      <c r="B102" s="17">
        <f>B94+B101</f>
        <v>3997639.1999999997</v>
      </c>
    </row>
    <row r="103" spans="1:2" x14ac:dyDescent="0.3">
      <c r="A103" s="23"/>
      <c r="B103" s="19"/>
    </row>
    <row r="104" spans="1:2" x14ac:dyDescent="0.3">
      <c r="A104" s="26" t="s">
        <v>41</v>
      </c>
      <c r="B104" s="27"/>
    </row>
    <row r="105" spans="1:2" x14ac:dyDescent="0.3">
      <c r="A105" s="51" t="s">
        <v>42</v>
      </c>
      <c r="B105" s="19">
        <v>0</v>
      </c>
    </row>
    <row r="106" spans="1:2" x14ac:dyDescent="0.3">
      <c r="A106" s="51" t="s">
        <v>43</v>
      </c>
      <c r="B106" s="33">
        <v>0</v>
      </c>
    </row>
    <row r="107" spans="1:2" x14ac:dyDescent="0.3">
      <c r="A107" s="34" t="s">
        <v>44</v>
      </c>
      <c r="B107" s="35">
        <f>B105+B106</f>
        <v>0</v>
      </c>
    </row>
    <row r="108" spans="1:2" s="25" customFormat="1" x14ac:dyDescent="0.3">
      <c r="A108" s="71"/>
      <c r="B108" s="71"/>
    </row>
    <row r="109" spans="1:2" x14ac:dyDescent="0.3">
      <c r="A109" s="8" t="s">
        <v>90</v>
      </c>
      <c r="B109" s="36"/>
    </row>
    <row r="110" spans="1:2" x14ac:dyDescent="0.3">
      <c r="A110" s="53" t="s">
        <v>45</v>
      </c>
      <c r="B110" s="37">
        <v>0</v>
      </c>
    </row>
    <row r="111" spans="1:2" x14ac:dyDescent="0.3">
      <c r="A111" s="53" t="s">
        <v>46</v>
      </c>
      <c r="B111" s="37"/>
    </row>
    <row r="112" spans="1:2" x14ac:dyDescent="0.3">
      <c r="A112" s="10" t="s">
        <v>69</v>
      </c>
      <c r="B112" s="37">
        <v>0</v>
      </c>
    </row>
    <row r="113" spans="1:2" x14ac:dyDescent="0.3">
      <c r="A113" s="10" t="s">
        <v>73</v>
      </c>
      <c r="B113" s="37">
        <v>0</v>
      </c>
    </row>
    <row r="114" spans="1:2" x14ac:dyDescent="0.3">
      <c r="A114" s="10" t="s">
        <v>71</v>
      </c>
      <c r="B114" s="37">
        <v>0</v>
      </c>
    </row>
    <row r="115" spans="1:2" x14ac:dyDescent="0.3">
      <c r="A115" s="10" t="s">
        <v>70</v>
      </c>
      <c r="B115" s="19">
        <v>0</v>
      </c>
    </row>
    <row r="116" spans="1:2" x14ac:dyDescent="0.3">
      <c r="A116" s="53" t="s">
        <v>47</v>
      </c>
      <c r="B116" s="37"/>
    </row>
    <row r="117" spans="1:2" x14ac:dyDescent="0.3">
      <c r="A117" s="10" t="s">
        <v>87</v>
      </c>
      <c r="B117" s="63">
        <v>952637.83</v>
      </c>
    </row>
    <row r="118" spans="1:2" x14ac:dyDescent="0.3">
      <c r="A118" s="10" t="s">
        <v>89</v>
      </c>
      <c r="B118" s="63">
        <v>73879.289999999994</v>
      </c>
    </row>
    <row r="119" spans="1:2" x14ac:dyDescent="0.3">
      <c r="A119" s="10" t="s">
        <v>81</v>
      </c>
      <c r="B119" s="63">
        <v>1608488.76</v>
      </c>
    </row>
    <row r="120" spans="1:2" x14ac:dyDescent="0.3">
      <c r="A120" s="10" t="s">
        <v>82</v>
      </c>
      <c r="B120" s="63">
        <v>7537.36</v>
      </c>
    </row>
    <row r="121" spans="1:2" x14ac:dyDescent="0.3">
      <c r="A121" s="10" t="s">
        <v>83</v>
      </c>
      <c r="B121" s="63">
        <v>894457.22</v>
      </c>
    </row>
    <row r="122" spans="1:2" x14ac:dyDescent="0.3">
      <c r="A122" s="10" t="s">
        <v>86</v>
      </c>
      <c r="B122" s="63">
        <v>7000000</v>
      </c>
    </row>
    <row r="123" spans="1:2" x14ac:dyDescent="0.3">
      <c r="A123" s="34" t="s">
        <v>48</v>
      </c>
      <c r="B123" s="38">
        <f>(B38+B54)-(B102+B107)</f>
        <v>10537000.460000001</v>
      </c>
    </row>
    <row r="124" spans="1:2" x14ac:dyDescent="0.3">
      <c r="A124" s="44" t="s">
        <v>49</v>
      </c>
      <c r="B124" s="45"/>
    </row>
    <row r="125" spans="1:2" x14ac:dyDescent="0.3">
      <c r="A125" s="39" t="s">
        <v>50</v>
      </c>
      <c r="B125" s="40"/>
    </row>
    <row r="126" spans="1:2" s="1" customFormat="1" x14ac:dyDescent="0.3">
      <c r="A126" s="54" t="s">
        <v>51</v>
      </c>
      <c r="B126" s="38">
        <v>0</v>
      </c>
    </row>
    <row r="127" spans="1:2" s="1" customFormat="1" x14ac:dyDescent="0.3">
      <c r="A127" s="54" t="s">
        <v>52</v>
      </c>
      <c r="B127" s="38">
        <v>0</v>
      </c>
    </row>
    <row r="128" spans="1:2" s="1" customFormat="1" x14ac:dyDescent="0.3">
      <c r="A128" s="54" t="s">
        <v>53</v>
      </c>
      <c r="B128" s="38">
        <v>100000</v>
      </c>
    </row>
    <row r="129" spans="1:2" s="1" customFormat="1" x14ac:dyDescent="0.3">
      <c r="A129" s="39" t="s">
        <v>54</v>
      </c>
      <c r="B129" s="41">
        <f>B126+B127+B128</f>
        <v>100000</v>
      </c>
    </row>
    <row r="130" spans="1:2" s="1" customFormat="1" x14ac:dyDescent="0.3">
      <c r="A130" s="72" t="s">
        <v>55</v>
      </c>
      <c r="B130" s="72"/>
    </row>
    <row r="131" spans="1:2" s="1" customFormat="1" x14ac:dyDescent="0.3">
      <c r="A131" s="72"/>
      <c r="B131" s="72"/>
    </row>
    <row r="132" spans="1:2" s="1" customFormat="1" x14ac:dyDescent="0.3">
      <c r="A132" s="72"/>
      <c r="B132" s="72"/>
    </row>
    <row r="139" spans="1:2" s="1" customFormat="1" x14ac:dyDescent="0.3">
      <c r="A139" t="s">
        <v>56</v>
      </c>
      <c r="B139"/>
    </row>
  </sheetData>
  <mergeCells count="11">
    <mergeCell ref="A17:B17"/>
    <mergeCell ref="A22:B22"/>
    <mergeCell ref="B23:B24"/>
    <mergeCell ref="A108:B108"/>
    <mergeCell ref="A130:B132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6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02.2023</vt:lpstr>
      <vt:lpstr>'02.2023'!Area_de_impressao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Infinity Tecnologia</cp:lastModifiedBy>
  <cp:revision>1</cp:revision>
  <cp:lastPrinted>2023-03-24T20:45:50Z</cp:lastPrinted>
  <dcterms:created xsi:type="dcterms:W3CDTF">2021-09-23T15:15:02Z</dcterms:created>
  <dcterms:modified xsi:type="dcterms:W3CDTF">2023-03-24T20:46:02Z</dcterms:modified>
  <dc:language>pt-BR</dc:language>
</cp:coreProperties>
</file>