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ORÇAMENTO\Execução Orçamentária Mensal e Acumulada do ano\"/>
    </mc:Choice>
  </mc:AlternateContent>
  <xr:revisionPtr revIDLastSave="0" documentId="8_{68379990-CD56-4454-B3A3-8C583B239DE2}" xr6:coauthVersionLast="47" xr6:coauthVersionMax="47" xr10:uidLastSave="{00000000-0000-0000-0000-000000000000}"/>
  <bookViews>
    <workbookView xWindow="-28920" yWindow="1050" windowWidth="29040" windowHeight="15720" xr2:uid="{0B75C62B-DFA5-49E5-9369-89F32E1E18B8}"/>
  </bookViews>
  <sheets>
    <sheet name="HOSP. LUZIÂNIA" sheetId="1" r:id="rId1"/>
  </sheets>
  <definedNames>
    <definedName name="_xlnm._FilterDatabase" localSheetId="0" hidden="1">'HOSP. LUZIÂNIA'!$D$21:$U$51</definedName>
    <definedName name="_xlnm.Print_Area" localSheetId="0">'HOSP. LUZIÂNIA'!$A$1:$V$88</definedName>
    <definedName name="_xlnm.Print_Titles" localSheetId="0">'HOSP. LUZIÂNIA'!$61:$62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" l="1"/>
  <c r="F76" i="1"/>
  <c r="U51" i="1"/>
  <c r="T51" i="1"/>
  <c r="S51" i="1"/>
  <c r="R51" i="1"/>
  <c r="Q51" i="1"/>
  <c r="P51" i="1"/>
  <c r="O51" i="1"/>
  <c r="N51" i="1"/>
  <c r="M51" i="1"/>
  <c r="L51" i="1"/>
  <c r="J51" i="1"/>
  <c r="I51" i="1"/>
  <c r="H51" i="1"/>
  <c r="G51" i="1"/>
  <c r="F51" i="1"/>
  <c r="E51" i="1"/>
  <c r="D51" i="1"/>
  <c r="C51" i="1"/>
  <c r="B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F75" authorId="0" shapeId="0" xr:uid="{DFC70794-4E8C-4966-9BC6-A2C32F248A6A}">
      <text>
        <r>
          <rPr>
            <sz val="10"/>
            <rFont val="Arial"/>
            <family val="2"/>
          </rPr>
          <t xml:space="preserve">R$ 230.853,17 - Parcela 01/10 - AJUSTE DE METAS -  Relatório nº 01/2023- COMACG/GMAE-CG/SUPECC/SES/GO (v. 45960548), período de avaliação de 13 de junho 2022 a 12 de dezembro de 2022, Despacho nº 90/2023 (v. 49638948), DESPACHO Nº 1665/2023/SES/SUPECC-03082 (49828867), proc.202300010014302, (valor total do ajuste R$ 2.308.531,65).
</t>
        </r>
      </text>
    </comment>
    <comment ref="F76" authorId="0" shapeId="0" xr:uid="{1DC08E06-4C14-4219-8561-099823EA944A}">
      <text>
        <r>
          <rPr>
            <sz val="10"/>
            <rFont val="Arial"/>
            <family val="2"/>
          </rPr>
          <t xml:space="preserve">R$ 60.020,90-PROJEÇÃO NOVEMRO/22 - Redução  do valor existente em conta da unidade hospitalar conformeapresentado no DESPACHO Nº 2409/2022 - SES/SUPER-03082 (000035092124), e determinaçao do ordenar paraque o repasses de custeio fosse efetivados somente  no montante remanescente deduzindo o valor em conta, processo 202211867001754
</t>
        </r>
      </text>
    </comment>
  </commentList>
</comments>
</file>

<file path=xl/sharedStrings.xml><?xml version="1.0" encoding="utf-8"?>
<sst xmlns="http://schemas.openxmlformats.org/spreadsheetml/2006/main" count="137" uniqueCount="73">
  <si>
    <t>Relatório Resumido da Execução Orçamentária e Financeira por Contrato de Gestão</t>
  </si>
  <si>
    <t>Mês/Ano: Dezembro/2023</t>
  </si>
  <si>
    <t>Órgão Contratante: SECRETARIA DE ESTADO DA SAÚDE – SES/GO.</t>
  </si>
  <si>
    <t>CNPJ:02.529.964/0001-57</t>
  </si>
  <si>
    <t>Organização Social Contratada : INSTITUTO PATRIS</t>
  </si>
  <si>
    <t>CNPJ: 37.678.845/0001-40</t>
  </si>
  <si>
    <t>Unidade Gerida: HOSPITAL ESTADUAL DE LUZIÂNIA</t>
  </si>
  <si>
    <t xml:space="preserve">Contrato de Gestão nº:45/2022  - SES                                                                         </t>
  </si>
  <si>
    <t xml:space="preserve">Vigência do Contrato de Gestão - Início: 13/06/2022   Término 12/06/2026  / 1º Apostilamento 01/05 a 31/08/23  / 2º Apostilamento 01/09 a 30/09/23 / 3º Apostilamento 01/10 a 31/10/23    /  4º Apostilamento 01/11 a 30/11/23             </t>
  </si>
  <si>
    <t>Previsão de Repasse Mensal do Contrato de Gestão/ADITIVO - Custeio : R$ 4.725.799,40          Processo nº: 202100010000417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</si>
  <si>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</si>
  <si>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</si>
  <si>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</si>
  <si>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</si>
  <si>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</si>
  <si>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</si>
  <si>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</si>
  <si>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</si>
  <si>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</si>
  <si>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</si>
  <si>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</si>
  <si>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</si>
  <si>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</si>
  <si>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</si>
  <si>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</si>
  <si>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</si>
  <si>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</si>
  <si>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</si>
  <si>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</si>
  <si>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</si>
  <si>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jan.-23</t>
  </si>
  <si>
    <t>fev.-23</t>
  </si>
  <si>
    <t>mar.-23</t>
  </si>
  <si>
    <t>abr.-23</t>
  </si>
  <si>
    <t>mai.-23</t>
  </si>
  <si>
    <t>jun.-23</t>
  </si>
  <si>
    <t>jul.-23</t>
  </si>
  <si>
    <t>ago.-23</t>
  </si>
  <si>
    <t>set.-23</t>
  </si>
  <si>
    <t>out.-23</t>
  </si>
  <si>
    <t>nov.-23</t>
  </si>
  <si>
    <t>dez.-23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</si>
  <si>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</si>
  <si>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</si>
  <si>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</si>
  <si>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</si>
  <si>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</si>
  <si>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</si>
  <si>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</si>
  <si>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</si>
  <si>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</si>
  <si>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</si>
  <si>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</si>
  <si>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</si>
  <si>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</si>
  <si>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</si>
  <si>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Glosa- Concessionárias (faturas da energia).</t>
  </si>
  <si>
    <t>3.3.90.39.04</t>
  </si>
  <si>
    <t>SES/GMAE-14421 E SES/SUPECC-03082.</t>
  </si>
  <si>
    <t>*Glosa- Concessionárias (faturas da energia).</t>
  </si>
  <si>
    <t>Glosa - Não cumprimento de Metas Contratuais.</t>
  </si>
  <si>
    <t>13 de junho 2022 a 12 de dezembro de 2022</t>
  </si>
  <si>
    <t>SES/COMACG-20549 E SES/SUPECC-03082.</t>
  </si>
  <si>
    <t xml:space="preserve">Glosa - Compensação (valor que se encontra no caixa da Parceira Privada) </t>
  </si>
  <si>
    <t xml:space="preserve"> SES/SUPECC-03082.</t>
  </si>
  <si>
    <t>Total Geral</t>
  </si>
  <si>
    <t xml:space="preserve">* Glosa aplicada com valor estimado - ajuste será realizado posteriormente, quando informado pela SES/GMAE - CG-14421. </t>
  </si>
  <si>
    <t>Nota Explicativa:</t>
  </si>
  <si>
    <t>Fonte:Contratos de Gestão e Aditivos contidos no processo e Portal Transparência: saude.go.gov.br  e Sistema SIOFINET - Portal.go.gov.br.</t>
  </si>
  <si>
    <t>Pedro de Aquino Morais Júnior</t>
  </si>
  <si>
    <t>Thalles Paulino de Ávila</t>
  </si>
  <si>
    <t>superintendente de Monitoramento dos Contratos de Gestão e Convênios -SES-GO</t>
  </si>
  <si>
    <t>Superintendente de Gestão Integrada -SGI/SES-GO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</si>
</sst>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548235"/>
      </patternFill>
    </fill>
    <fill>
      <patternFill patternType="solid">
        <fgColor rgb="FFAFD095"/>
        <bgColor rgb="FFA9D18E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1" applyFont="1" applyBorder="1" applyAlignment="1" applyProtection="1">
      <alignment horizontal="center" vertical="center" wrapText="1"/>
    </xf>
    <xf numFmtId="164" fontId="6" fillId="0" borderId="15" xfId="0" applyNumberFormat="1" applyFont="1" applyBorder="1" applyAlignment="1">
      <alignment wrapText="1"/>
    </xf>
    <xf numFmtId="0" fontId="6" fillId="0" borderId="15" xfId="0" applyFont="1" applyBorder="1" applyAlignment="1">
      <alignment wrapText="1"/>
    </xf>
    <xf numFmtId="164" fontId="3" fillId="0" borderId="16" xfId="0" applyNumberFormat="1" applyFont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16" xfId="1" applyFont="1" applyBorder="1" applyAlignment="1" applyProtection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3" fillId="4" borderId="12" xfId="0" applyFont="1" applyFill="1" applyBorder="1" applyAlignment="1">
      <alignment wrapText="1"/>
    </xf>
    <xf numFmtId="164" fontId="5" fillId="4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3" borderId="18" xfId="0" applyFont="1" applyFill="1" applyBorder="1" applyAlignment="1">
      <alignment horizontal="center" vertical="center" wrapText="1"/>
    </xf>
    <xf numFmtId="164" fontId="6" fillId="0" borderId="18" xfId="1" applyFont="1" applyBorder="1" applyAlignment="1" applyProtection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6" fillId="0" borderId="18" xfId="1" applyNumberFormat="1" applyFont="1" applyBorder="1" applyAlignment="1" applyProtection="1">
      <alignment vertical="center" wrapText="1"/>
    </xf>
    <xf numFmtId="0" fontId="3" fillId="0" borderId="19" xfId="0" applyFont="1" applyBorder="1" applyAlignment="1">
      <alignment vertical="center" wrapText="1"/>
    </xf>
    <xf numFmtId="164" fontId="5" fillId="5" borderId="18" xfId="1" applyFont="1" applyFill="1" applyBorder="1" applyAlignment="1" applyProtection="1">
      <alignment horizontal="right" vertical="center" wrapText="1"/>
    </xf>
    <xf numFmtId="0" fontId="3" fillId="5" borderId="18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5" fillId="5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A82B-8A2E-459F-A2D1-1D7C4A9766C6}">
  <sheetPr>
    <tabColor rgb="FFA9D18E"/>
    <pageSetUpPr fitToPage="1"/>
  </sheetPr>
  <dimension ref="A1:W455"/>
  <sheetViews>
    <sheetView tabSelected="1" topLeftCell="A48" zoomScaleNormal="100" workbookViewId="0">
      <selection activeCell="N63" sqref="N63"/>
    </sheetView>
  </sheetViews>
  <sheetFormatPr defaultColWidth="8.7109375" defaultRowHeight="15" x14ac:dyDescent="0.25"/>
  <cols>
    <col min="1" max="1" width="10.28515625" customWidth="1"/>
    <col min="2" max="2" width="14.28515625" customWidth="1"/>
    <col min="3" max="3" width="15" style="40" customWidth="1"/>
    <col min="4" max="7" width="15" customWidth="1"/>
    <col min="8" max="8" width="16.7109375" customWidth="1"/>
    <col min="9" max="10" width="15" customWidth="1"/>
    <col min="11" max="11" width="16.5703125" customWidth="1"/>
    <col min="12" max="22" width="14.7109375" customWidth="1"/>
  </cols>
  <sheetData>
    <row r="1" spans="1:23" ht="36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2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2"/>
    </row>
    <row r="5" spans="1:23" ht="18" customHeight="1" x14ac:dyDescent="0.25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2"/>
    </row>
    <row r="6" spans="1:23" ht="16.5" customHeight="1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2"/>
      <c r="P6" s="2"/>
      <c r="Q6" s="2"/>
      <c r="R6" s="2"/>
      <c r="S6" s="2"/>
      <c r="T6" s="2"/>
      <c r="U6" s="2"/>
      <c r="V6" s="2"/>
      <c r="W6" s="2"/>
    </row>
    <row r="7" spans="1:23" ht="16.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2"/>
      <c r="P7" s="2"/>
      <c r="Q7" s="2"/>
      <c r="R7" s="2"/>
      <c r="S7" s="2"/>
      <c r="T7" s="2"/>
      <c r="U7" s="2"/>
      <c r="V7" s="2"/>
      <c r="W7" s="2"/>
    </row>
    <row r="8" spans="1:23" ht="16.5" customHeight="1" x14ac:dyDescent="0.25">
      <c r="A8" s="59" t="s">
        <v>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2"/>
    </row>
    <row r="9" spans="1:23" ht="15.75" customHeight="1" x14ac:dyDescent="0.25">
      <c r="A9" s="57" t="s">
        <v>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2"/>
      <c r="P9" s="2"/>
      <c r="Q9" s="2"/>
      <c r="R9" s="2"/>
      <c r="S9" s="2"/>
      <c r="T9" s="2"/>
      <c r="U9" s="2"/>
      <c r="V9" s="2"/>
      <c r="W9" s="2"/>
    </row>
    <row r="10" spans="1:23" ht="15.75" customHeight="1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2"/>
      <c r="P10" s="2"/>
      <c r="Q10" s="2"/>
      <c r="R10" s="2"/>
      <c r="S10" s="2"/>
      <c r="T10" s="2"/>
      <c r="U10" s="2"/>
      <c r="V10" s="2"/>
      <c r="W10" s="2"/>
    </row>
    <row r="11" spans="1:23" ht="18.75" customHeight="1" x14ac:dyDescent="0.25">
      <c r="A11" s="59" t="s">
        <v>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2"/>
    </row>
    <row r="12" spans="1:23" ht="15.75" customHeight="1" thickBot="1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customHeight="1" thickBot="1" x14ac:dyDescent="0.3">
      <c r="A13" s="52" t="s">
        <v>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2"/>
    </row>
    <row r="14" spans="1:23" ht="15.75" customHeight="1" thickBot="1" x14ac:dyDescent="0.3">
      <c r="A14" s="52" t="s">
        <v>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2"/>
    </row>
    <row r="15" spans="1:23" ht="15.75" thickBot="1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3"/>
      <c r="Q15" s="3"/>
      <c r="R15" s="3"/>
      <c r="S15" s="3"/>
      <c r="T15" s="3"/>
      <c r="U15" s="3"/>
      <c r="V15" s="3"/>
      <c r="W15" s="2"/>
    </row>
    <row r="16" spans="1:23" ht="15.75" customHeight="1" thickBot="1" x14ac:dyDescent="0.3">
      <c r="A16" s="52" t="s">
        <v>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2"/>
    </row>
    <row r="17" spans="1:23" ht="25.5" customHeight="1" thickBot="1" x14ac:dyDescent="0.3">
      <c r="A17" s="52" t="s">
        <v>10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2"/>
    </row>
    <row r="18" spans="1:23" ht="15.75" customHeight="1" thickBot="1" x14ac:dyDescent="0.3">
      <c r="A18" s="53" t="s">
        <v>11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2"/>
    </row>
    <row r="19" spans="1:23" ht="15.75" customHeight="1" thickBot="1" x14ac:dyDescent="0.3">
      <c r="A19" s="54" t="s">
        <v>12</v>
      </c>
      <c r="B19" s="4"/>
      <c r="C19" s="55" t="s">
        <v>13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2"/>
    </row>
    <row r="20" spans="1:23" ht="79.5" customHeight="1" thickBot="1" x14ac:dyDescent="0.3">
      <c r="A20" s="54"/>
      <c r="B20" s="56" t="s">
        <v>14</v>
      </c>
      <c r="C20" s="50" t="s">
        <v>15</v>
      </c>
      <c r="D20" s="49" t="s">
        <v>16</v>
      </c>
      <c r="E20" s="49"/>
      <c r="F20" s="49"/>
      <c r="G20" s="49" t="s">
        <v>17</v>
      </c>
      <c r="H20" s="49"/>
      <c r="I20" s="49"/>
      <c r="J20" s="5" t="s">
        <v>18</v>
      </c>
      <c r="K20" s="49" t="s">
        <v>19</v>
      </c>
      <c r="L20" s="49"/>
      <c r="M20" s="49"/>
      <c r="N20" s="49"/>
      <c r="O20" s="49" t="s">
        <v>20</v>
      </c>
      <c r="P20" s="49"/>
      <c r="Q20" s="5" t="s">
        <v>21</v>
      </c>
      <c r="R20" s="49" t="s">
        <v>22</v>
      </c>
      <c r="S20" s="49"/>
      <c r="T20" s="49" t="s">
        <v>23</v>
      </c>
      <c r="U20" s="49"/>
      <c r="V20" s="50" t="s">
        <v>24</v>
      </c>
      <c r="W20" s="2"/>
    </row>
    <row r="21" spans="1:23" ht="37.5" customHeight="1" thickBot="1" x14ac:dyDescent="0.3">
      <c r="A21" s="54"/>
      <c r="B21" s="56"/>
      <c r="C21" s="50"/>
      <c r="D21" s="6" t="s">
        <v>25</v>
      </c>
      <c r="E21" s="6" t="s">
        <v>26</v>
      </c>
      <c r="F21" s="6" t="s">
        <v>27</v>
      </c>
      <c r="G21" s="6" t="s">
        <v>25</v>
      </c>
      <c r="H21" s="6" t="s">
        <v>26</v>
      </c>
      <c r="I21" s="6" t="s">
        <v>27</v>
      </c>
      <c r="J21" s="6" t="s">
        <v>25</v>
      </c>
      <c r="K21" s="6" t="s">
        <v>28</v>
      </c>
      <c r="L21" s="6" t="s">
        <v>25</v>
      </c>
      <c r="M21" s="6" t="s">
        <v>26</v>
      </c>
      <c r="N21" s="6" t="s">
        <v>27</v>
      </c>
      <c r="O21" s="6" t="s">
        <v>25</v>
      </c>
      <c r="P21" s="6" t="s">
        <v>26</v>
      </c>
      <c r="Q21" s="6"/>
      <c r="R21" s="6" t="s">
        <v>25</v>
      </c>
      <c r="S21" s="6" t="s">
        <v>26</v>
      </c>
      <c r="T21" s="6" t="s">
        <v>25</v>
      </c>
      <c r="U21" s="6" t="s">
        <v>29</v>
      </c>
      <c r="V21" s="50"/>
      <c r="W21" s="2"/>
    </row>
    <row r="22" spans="1:23" ht="15.75" thickBot="1" x14ac:dyDescent="0.3">
      <c r="A22" s="7" t="s">
        <v>30</v>
      </c>
      <c r="B22" s="8">
        <v>4725799.4000000004</v>
      </c>
      <c r="C22" s="9">
        <v>4725799.4000000004</v>
      </c>
      <c r="D22" s="10">
        <v>47154892.579999998</v>
      </c>
      <c r="E22" s="10">
        <v>0</v>
      </c>
      <c r="F22" s="10"/>
      <c r="G22" s="11"/>
      <c r="H22" s="11"/>
      <c r="I22" s="12"/>
      <c r="J22" s="13">
        <v>109852.39</v>
      </c>
      <c r="K22" s="12"/>
      <c r="L22" s="14"/>
      <c r="M22" s="14"/>
      <c r="N22" s="14"/>
      <c r="O22" s="15"/>
      <c r="P22" s="15"/>
      <c r="Q22" s="15"/>
      <c r="R22" s="15"/>
      <c r="S22" s="15"/>
      <c r="T22" s="15"/>
      <c r="U22" s="15"/>
      <c r="V22" s="16">
        <f t="shared" ref="V22:V50" si="0">L22+M22+N22+R22+S22+T22+U22</f>
        <v>0</v>
      </c>
      <c r="W22" s="2"/>
    </row>
    <row r="23" spans="1:23" ht="15.75" thickBot="1" x14ac:dyDescent="0.3">
      <c r="A23" s="17" t="s">
        <v>31</v>
      </c>
      <c r="B23" s="18">
        <v>4725799.4000000004</v>
      </c>
      <c r="C23" s="19">
        <v>4725799.4000000004</v>
      </c>
      <c r="D23" s="16"/>
      <c r="E23" s="16"/>
      <c r="F23" s="16"/>
      <c r="G23" s="16">
        <v>4676622.67</v>
      </c>
      <c r="H23" s="16">
        <v>0</v>
      </c>
      <c r="I23" s="20"/>
      <c r="J23" s="21">
        <v>49176.73</v>
      </c>
      <c r="K23" s="22">
        <v>44958</v>
      </c>
      <c r="L23" s="23">
        <v>4625799.4000000004</v>
      </c>
      <c r="M23" s="23"/>
      <c r="N23" s="23"/>
      <c r="O23" s="24"/>
      <c r="P23" s="24"/>
      <c r="Q23" s="24"/>
      <c r="R23" s="24"/>
      <c r="S23" s="24"/>
      <c r="T23" s="24"/>
      <c r="U23" s="24"/>
      <c r="V23" s="16">
        <f t="shared" si="0"/>
        <v>4625799.4000000004</v>
      </c>
      <c r="W23" s="2"/>
    </row>
    <row r="24" spans="1:23" ht="15.75" thickBot="1" x14ac:dyDescent="0.3">
      <c r="A24" s="17" t="s">
        <v>32</v>
      </c>
      <c r="B24" s="18">
        <v>4725799.4000000004</v>
      </c>
      <c r="C24" s="19">
        <v>4725799.4000000004</v>
      </c>
      <c r="D24" s="16">
        <v>0</v>
      </c>
      <c r="E24" s="16">
        <v>904400</v>
      </c>
      <c r="F24" s="16"/>
      <c r="G24" s="16">
        <v>9291207.3100000005</v>
      </c>
      <c r="H24" s="16">
        <v>0</v>
      </c>
      <c r="I24" s="20"/>
      <c r="J24" s="21">
        <v>50539.1</v>
      </c>
      <c r="K24" s="22">
        <v>44986</v>
      </c>
      <c r="L24" s="23">
        <v>4625799.4000000004</v>
      </c>
      <c r="M24" s="23"/>
      <c r="N24" s="23"/>
      <c r="O24" s="24"/>
      <c r="P24" s="24"/>
      <c r="Q24" s="24"/>
      <c r="R24" s="24"/>
      <c r="S24" s="24"/>
      <c r="T24" s="24"/>
      <c r="U24" s="24"/>
      <c r="V24" s="16">
        <f t="shared" si="0"/>
        <v>4625799.4000000004</v>
      </c>
      <c r="W24" s="2"/>
    </row>
    <row r="25" spans="1:23" ht="15.75" thickBot="1" x14ac:dyDescent="0.3">
      <c r="A25" s="17" t="s">
        <v>32</v>
      </c>
      <c r="B25" s="18"/>
      <c r="C25" s="19"/>
      <c r="D25" s="16"/>
      <c r="E25" s="16"/>
      <c r="F25" s="16"/>
      <c r="G25" s="16"/>
      <c r="H25" s="16"/>
      <c r="I25" s="20"/>
      <c r="J25" s="21"/>
      <c r="K25" s="22">
        <v>44927</v>
      </c>
      <c r="L25" s="23">
        <v>4565778.5</v>
      </c>
      <c r="M25" s="23"/>
      <c r="N25" s="23"/>
      <c r="O25" s="24"/>
      <c r="P25" s="24"/>
      <c r="Q25" s="24"/>
      <c r="R25" s="24"/>
      <c r="S25" s="24"/>
      <c r="T25" s="24"/>
      <c r="U25" s="24"/>
      <c r="V25" s="16">
        <f t="shared" si="0"/>
        <v>4565778.5</v>
      </c>
      <c r="W25" s="2"/>
    </row>
    <row r="26" spans="1:23" ht="15.75" thickBot="1" x14ac:dyDescent="0.3">
      <c r="A26" s="17" t="s">
        <v>33</v>
      </c>
      <c r="B26" s="18">
        <v>4725799.4000000004</v>
      </c>
      <c r="C26" s="19">
        <v>4725799.4000000004</v>
      </c>
      <c r="D26" s="16"/>
      <c r="E26" s="16"/>
      <c r="F26" s="16"/>
      <c r="G26" s="16">
        <v>4666269.1399999997</v>
      </c>
      <c r="H26" s="16">
        <v>674960</v>
      </c>
      <c r="I26" s="20"/>
      <c r="J26" s="21">
        <v>59530.26</v>
      </c>
      <c r="K26" s="22">
        <v>45017</v>
      </c>
      <c r="L26" s="23">
        <v>4625799.4000000004</v>
      </c>
      <c r="M26" s="23">
        <v>674960</v>
      </c>
      <c r="N26" s="23"/>
      <c r="O26" s="24"/>
      <c r="P26" s="24"/>
      <c r="Q26" s="24"/>
      <c r="R26" s="24"/>
      <c r="S26" s="24"/>
      <c r="T26" s="24"/>
      <c r="U26" s="24"/>
      <c r="V26" s="16">
        <f t="shared" si="0"/>
        <v>5300759.4000000004</v>
      </c>
      <c r="W26" s="2"/>
    </row>
    <row r="27" spans="1:23" ht="15.75" thickBot="1" x14ac:dyDescent="0.3">
      <c r="A27" s="17" t="s">
        <v>34</v>
      </c>
      <c r="B27" s="18">
        <v>4965849.4400000004</v>
      </c>
      <c r="C27" s="19">
        <v>4965849.4400000004</v>
      </c>
      <c r="D27" s="16"/>
      <c r="E27" s="16"/>
      <c r="F27" s="16"/>
      <c r="G27" s="16">
        <v>9337772.2100000009</v>
      </c>
      <c r="H27" s="16">
        <v>0</v>
      </c>
      <c r="I27" s="20"/>
      <c r="J27" s="21">
        <v>56902.79</v>
      </c>
      <c r="K27" s="22">
        <v>44986</v>
      </c>
      <c r="L27" s="23">
        <v>49460.9</v>
      </c>
      <c r="M27" s="23"/>
      <c r="N27" s="23"/>
      <c r="O27" s="24"/>
      <c r="P27" s="24"/>
      <c r="Q27" s="24"/>
      <c r="R27" s="24"/>
      <c r="S27" s="24"/>
      <c r="T27" s="24"/>
      <c r="U27" s="24"/>
      <c r="V27" s="16">
        <f t="shared" si="0"/>
        <v>49460.9</v>
      </c>
      <c r="W27" s="2"/>
    </row>
    <row r="28" spans="1:23" ht="15.75" thickBot="1" x14ac:dyDescent="0.3">
      <c r="A28" s="17" t="s">
        <v>34</v>
      </c>
      <c r="B28" s="18"/>
      <c r="C28" s="19"/>
      <c r="D28" s="16"/>
      <c r="E28" s="16"/>
      <c r="F28" s="16"/>
      <c r="G28" s="16"/>
      <c r="H28" s="16"/>
      <c r="I28" s="20"/>
      <c r="J28" s="21"/>
      <c r="K28" s="22">
        <v>44927</v>
      </c>
      <c r="L28" s="23">
        <v>50168.51</v>
      </c>
      <c r="M28" s="23"/>
      <c r="N28" s="23"/>
      <c r="O28" s="24"/>
      <c r="P28" s="24"/>
      <c r="Q28" s="24"/>
      <c r="R28" s="24"/>
      <c r="S28" s="24"/>
      <c r="T28" s="24"/>
      <c r="U28" s="24"/>
      <c r="V28" s="16">
        <f t="shared" si="0"/>
        <v>50168.51</v>
      </c>
      <c r="W28" s="2"/>
    </row>
    <row r="29" spans="1:23" ht="15.75" thickBot="1" x14ac:dyDescent="0.3">
      <c r="A29" s="17" t="s">
        <v>34</v>
      </c>
      <c r="B29" s="18"/>
      <c r="C29" s="19"/>
      <c r="D29" s="16"/>
      <c r="E29" s="16"/>
      <c r="F29" s="16"/>
      <c r="G29" s="16"/>
      <c r="H29" s="16"/>
      <c r="I29" s="20"/>
      <c r="J29" s="21"/>
      <c r="K29" s="22">
        <v>44958</v>
      </c>
      <c r="L29" s="23">
        <v>50823.27</v>
      </c>
      <c r="M29" s="23"/>
      <c r="N29" s="23"/>
      <c r="O29" s="24"/>
      <c r="P29" s="24"/>
      <c r="Q29" s="24"/>
      <c r="R29" s="24"/>
      <c r="S29" s="24"/>
      <c r="T29" s="24"/>
      <c r="U29" s="24"/>
      <c r="V29" s="16">
        <f t="shared" si="0"/>
        <v>50823.27</v>
      </c>
      <c r="W29" s="2"/>
    </row>
    <row r="30" spans="1:23" ht="15.75" thickBot="1" x14ac:dyDescent="0.3">
      <c r="A30" s="17" t="s">
        <v>34</v>
      </c>
      <c r="B30" s="18"/>
      <c r="C30" s="19"/>
      <c r="D30" s="16"/>
      <c r="E30" s="16"/>
      <c r="F30" s="16"/>
      <c r="G30" s="16"/>
      <c r="H30" s="16"/>
      <c r="I30" s="20"/>
      <c r="J30" s="21"/>
      <c r="K30" s="22">
        <v>45047</v>
      </c>
      <c r="L30" s="23">
        <v>4625799.4000000004</v>
      </c>
      <c r="M30" s="23"/>
      <c r="N30" s="23"/>
      <c r="O30" s="24"/>
      <c r="P30" s="24"/>
      <c r="Q30" s="24"/>
      <c r="R30" s="24"/>
      <c r="S30" s="24"/>
      <c r="T30" s="24"/>
      <c r="U30" s="24"/>
      <c r="V30" s="16">
        <f t="shared" si="0"/>
        <v>4625799.4000000004</v>
      </c>
      <c r="W30" s="2"/>
    </row>
    <row r="31" spans="1:23" ht="15.75" thickBot="1" x14ac:dyDescent="0.3">
      <c r="A31" s="17" t="s">
        <v>35</v>
      </c>
      <c r="B31" s="18">
        <v>4965849.4400000004</v>
      </c>
      <c r="C31" s="19">
        <v>4965849.4400000004</v>
      </c>
      <c r="D31" s="16"/>
      <c r="E31" s="16"/>
      <c r="F31" s="16"/>
      <c r="G31" s="16">
        <v>4673907</v>
      </c>
      <c r="H31" s="16">
        <v>0</v>
      </c>
      <c r="I31" s="20"/>
      <c r="J31" s="21">
        <v>56923.8</v>
      </c>
      <c r="K31" s="22">
        <v>45017</v>
      </c>
      <c r="L31" s="23">
        <v>40469.74</v>
      </c>
      <c r="M31" s="23"/>
      <c r="N31" s="23"/>
      <c r="O31" s="24"/>
      <c r="P31" s="24"/>
      <c r="Q31" s="24"/>
      <c r="R31" s="24"/>
      <c r="S31" s="24"/>
      <c r="T31" s="24"/>
      <c r="U31" s="24"/>
      <c r="V31" s="16">
        <f t="shared" si="0"/>
        <v>40469.74</v>
      </c>
      <c r="W31" s="2"/>
    </row>
    <row r="32" spans="1:23" ht="15.75" thickBot="1" x14ac:dyDescent="0.3">
      <c r="A32" s="17" t="s">
        <v>35</v>
      </c>
      <c r="B32" s="18"/>
      <c r="C32" s="19"/>
      <c r="D32" s="16"/>
      <c r="E32" s="16"/>
      <c r="F32" s="16"/>
      <c r="G32" s="16"/>
      <c r="H32" s="16"/>
      <c r="I32" s="20"/>
      <c r="J32" s="21"/>
      <c r="K32" s="22">
        <v>45078</v>
      </c>
      <c r="L32" s="23">
        <v>4625799.4000000004</v>
      </c>
      <c r="M32" s="23"/>
      <c r="N32" s="23"/>
      <c r="O32" s="24"/>
      <c r="P32" s="24"/>
      <c r="Q32" s="24"/>
      <c r="R32" s="24"/>
      <c r="S32" s="24"/>
      <c r="T32" s="24"/>
      <c r="U32" s="24"/>
      <c r="V32" s="16">
        <f t="shared" si="0"/>
        <v>4625799.4000000004</v>
      </c>
      <c r="W32" s="2"/>
    </row>
    <row r="33" spans="1:23" ht="15.75" thickBot="1" x14ac:dyDescent="0.3">
      <c r="A33" s="17" t="s">
        <v>36</v>
      </c>
      <c r="B33" s="18">
        <v>4965849.4400000004</v>
      </c>
      <c r="C33" s="19">
        <v>4965849.4400000004</v>
      </c>
      <c r="D33" s="16"/>
      <c r="E33" s="16"/>
      <c r="F33" s="16"/>
      <c r="G33" s="16">
        <v>4442729.8099999996</v>
      </c>
      <c r="H33" s="16">
        <v>0</v>
      </c>
      <c r="I33" s="20"/>
      <c r="J33" s="21">
        <v>51892.4</v>
      </c>
      <c r="K33" s="22">
        <v>45047</v>
      </c>
      <c r="L33" s="23">
        <v>43097.21</v>
      </c>
      <c r="M33" s="23"/>
      <c r="N33" s="23"/>
      <c r="O33" s="24"/>
      <c r="P33" s="24"/>
      <c r="Q33" s="24"/>
      <c r="R33" s="24"/>
      <c r="S33" s="24"/>
      <c r="T33" s="24"/>
      <c r="U33" s="24"/>
      <c r="V33" s="16">
        <f t="shared" si="0"/>
        <v>43097.21</v>
      </c>
      <c r="W33" s="2"/>
    </row>
    <row r="34" spans="1:23" ht="15.75" thickBot="1" x14ac:dyDescent="0.3">
      <c r="A34" s="17" t="s">
        <v>36</v>
      </c>
      <c r="B34" s="18"/>
      <c r="C34" s="19"/>
      <c r="D34" s="16"/>
      <c r="E34" s="16"/>
      <c r="F34" s="16"/>
      <c r="G34" s="16"/>
      <c r="H34" s="16"/>
      <c r="I34" s="20"/>
      <c r="J34" s="21"/>
      <c r="K34" s="22">
        <v>45108</v>
      </c>
      <c r="L34" s="23">
        <v>4625799.4000000004</v>
      </c>
      <c r="M34" s="23"/>
      <c r="N34" s="23"/>
      <c r="O34" s="24"/>
      <c r="P34" s="24"/>
      <c r="Q34" s="24"/>
      <c r="R34" s="24"/>
      <c r="S34" s="24"/>
      <c r="T34" s="24"/>
      <c r="U34" s="24"/>
      <c r="V34" s="16">
        <f t="shared" si="0"/>
        <v>4625799.4000000004</v>
      </c>
      <c r="W34" s="2"/>
    </row>
    <row r="35" spans="1:23" ht="15.75" thickBot="1" x14ac:dyDescent="0.3">
      <c r="A35" s="17" t="s">
        <v>37</v>
      </c>
      <c r="B35" s="18">
        <v>4965849.4400000004</v>
      </c>
      <c r="C35" s="19">
        <v>4965849.4400000004</v>
      </c>
      <c r="D35" s="16">
        <v>8777687.2300000004</v>
      </c>
      <c r="E35" s="16"/>
      <c r="F35" s="16"/>
      <c r="G35" s="16">
        <v>4665270.71</v>
      </c>
      <c r="H35" s="16"/>
      <c r="I35" s="20"/>
      <c r="J35" s="21">
        <v>283069.58510000003</v>
      </c>
      <c r="K35" s="22">
        <v>45139</v>
      </c>
      <c r="L35" s="23">
        <v>4394946.24</v>
      </c>
      <c r="M35" s="23"/>
      <c r="N35" s="23"/>
      <c r="O35" s="24"/>
      <c r="P35" s="24"/>
      <c r="Q35" s="24"/>
      <c r="R35" s="24"/>
      <c r="S35" s="24"/>
      <c r="T35" s="24"/>
      <c r="U35" s="24"/>
      <c r="V35" s="16">
        <f t="shared" si="0"/>
        <v>4394946.24</v>
      </c>
      <c r="W35" s="2"/>
    </row>
    <row r="36" spans="1:23" ht="15.75" thickBot="1" x14ac:dyDescent="0.3">
      <c r="A36" s="17" t="s">
        <v>38</v>
      </c>
      <c r="B36" s="18">
        <v>4797215.04</v>
      </c>
      <c r="C36" s="19">
        <v>4797215.04</v>
      </c>
      <c r="D36" s="16">
        <v>960200.16</v>
      </c>
      <c r="E36" s="16"/>
      <c r="F36" s="16"/>
      <c r="G36" s="16">
        <v>5585999.5599999996</v>
      </c>
      <c r="H36" s="16">
        <v>199440</v>
      </c>
      <c r="I36" s="20"/>
      <c r="J36" s="21">
        <v>60528.69</v>
      </c>
      <c r="K36" s="22">
        <v>45198</v>
      </c>
      <c r="L36" s="23">
        <v>4625799.4000000004</v>
      </c>
      <c r="M36" s="23"/>
      <c r="N36" s="23"/>
      <c r="O36" s="24"/>
      <c r="P36" s="24"/>
      <c r="Q36" s="24"/>
      <c r="R36" s="24"/>
      <c r="S36" s="24"/>
      <c r="T36" s="24"/>
      <c r="U36" s="24"/>
      <c r="V36" s="16">
        <f t="shared" si="0"/>
        <v>4625799.4000000004</v>
      </c>
      <c r="W36" s="2"/>
    </row>
    <row r="37" spans="1:23" ht="15.75" thickBot="1" x14ac:dyDescent="0.3">
      <c r="A37" s="17" t="s">
        <v>38</v>
      </c>
      <c r="B37" s="18"/>
      <c r="C37" s="19"/>
      <c r="D37" s="16"/>
      <c r="E37" s="16"/>
      <c r="F37" s="16"/>
      <c r="G37" s="16"/>
      <c r="H37" s="16"/>
      <c r="I37" s="20"/>
      <c r="J37" s="21"/>
      <c r="K37" s="22">
        <v>45047</v>
      </c>
      <c r="L37" s="23">
        <v>240050.04</v>
      </c>
      <c r="M37" s="23">
        <v>199440</v>
      </c>
      <c r="N37" s="23"/>
      <c r="O37" s="24"/>
      <c r="P37" s="24"/>
      <c r="Q37" s="24"/>
      <c r="R37" s="24"/>
      <c r="S37" s="24"/>
      <c r="T37" s="24"/>
      <c r="U37" s="24"/>
      <c r="V37" s="16">
        <f t="shared" si="0"/>
        <v>439490.04000000004</v>
      </c>
      <c r="W37" s="2"/>
    </row>
    <row r="38" spans="1:23" ht="15.75" thickBot="1" x14ac:dyDescent="0.3">
      <c r="A38" s="17" t="s">
        <v>38</v>
      </c>
      <c r="B38" s="18"/>
      <c r="C38" s="19"/>
      <c r="D38" s="16"/>
      <c r="E38" s="16"/>
      <c r="F38" s="16"/>
      <c r="G38" s="16"/>
      <c r="H38" s="16"/>
      <c r="I38" s="20"/>
      <c r="J38" s="21"/>
      <c r="K38" s="22">
        <v>45078</v>
      </c>
      <c r="L38" s="23">
        <v>283126.24</v>
      </c>
      <c r="M38" s="23"/>
      <c r="N38" s="23"/>
      <c r="O38" s="24"/>
      <c r="P38" s="24"/>
      <c r="Q38" s="24"/>
      <c r="R38" s="24"/>
      <c r="S38" s="24"/>
      <c r="T38" s="24"/>
      <c r="U38" s="24"/>
      <c r="V38" s="16">
        <f t="shared" si="0"/>
        <v>283126.24</v>
      </c>
      <c r="W38" s="2"/>
    </row>
    <row r="39" spans="1:23" ht="15.75" thickBot="1" x14ac:dyDescent="0.3">
      <c r="A39" s="17" t="s">
        <v>38</v>
      </c>
      <c r="B39" s="18"/>
      <c r="C39" s="19"/>
      <c r="D39" s="16"/>
      <c r="E39" s="16"/>
      <c r="F39" s="16"/>
      <c r="G39" s="16"/>
      <c r="H39" s="16"/>
      <c r="I39" s="20"/>
      <c r="J39" s="21"/>
      <c r="K39" s="22">
        <v>45108</v>
      </c>
      <c r="L39" s="23">
        <v>240050.04</v>
      </c>
      <c r="M39" s="23"/>
      <c r="N39" s="23"/>
      <c r="O39" s="24"/>
      <c r="P39" s="24"/>
      <c r="Q39" s="24"/>
      <c r="R39" s="24"/>
      <c r="S39" s="24"/>
      <c r="T39" s="24"/>
      <c r="U39" s="24"/>
      <c r="V39" s="16">
        <f t="shared" si="0"/>
        <v>240050.04</v>
      </c>
      <c r="W39" s="2"/>
    </row>
    <row r="40" spans="1:23" ht="15.75" thickBot="1" x14ac:dyDescent="0.3">
      <c r="A40" s="17" t="s">
        <v>38</v>
      </c>
      <c r="B40" s="18"/>
      <c r="C40" s="19"/>
      <c r="D40" s="16"/>
      <c r="E40" s="16"/>
      <c r="F40" s="16"/>
      <c r="G40" s="16"/>
      <c r="H40" s="16"/>
      <c r="I40" s="20"/>
      <c r="J40" s="21"/>
      <c r="K40" s="22">
        <v>45167</v>
      </c>
      <c r="L40" s="23">
        <v>240050.04</v>
      </c>
      <c r="M40" s="23"/>
      <c r="N40" s="23"/>
      <c r="O40" s="24"/>
      <c r="P40" s="24"/>
      <c r="Q40" s="24"/>
      <c r="R40" s="24"/>
      <c r="S40" s="24"/>
      <c r="T40" s="24"/>
      <c r="U40" s="24"/>
      <c r="V40" s="16">
        <f t="shared" si="0"/>
        <v>240050.04</v>
      </c>
      <c r="W40" s="2"/>
    </row>
    <row r="41" spans="1:23" ht="15.75" thickBot="1" x14ac:dyDescent="0.3">
      <c r="A41" s="17" t="s">
        <v>39</v>
      </c>
      <c r="B41" s="18">
        <v>4939485.37</v>
      </c>
      <c r="C41" s="19">
        <v>4939485.37</v>
      </c>
      <c r="D41" s="16">
        <v>71415.64</v>
      </c>
      <c r="E41" s="16"/>
      <c r="F41" s="16"/>
      <c r="G41" s="16">
        <v>4697215.04</v>
      </c>
      <c r="H41" s="16"/>
      <c r="I41" s="20"/>
      <c r="J41" s="21">
        <v>71852.509999999995</v>
      </c>
      <c r="K41" s="22">
        <v>45200</v>
      </c>
      <c r="L41" s="23">
        <v>4625799.4000000004</v>
      </c>
      <c r="M41" s="23"/>
      <c r="N41" s="23"/>
      <c r="O41" s="24"/>
      <c r="P41" s="24"/>
      <c r="Q41" s="24"/>
      <c r="R41" s="24"/>
      <c r="S41" s="24"/>
      <c r="T41" s="24"/>
      <c r="U41" s="24"/>
      <c r="V41" s="16">
        <f t="shared" si="0"/>
        <v>4625799.4000000004</v>
      </c>
      <c r="W41" s="2"/>
    </row>
    <row r="42" spans="1:23" ht="15.75" thickBot="1" x14ac:dyDescent="0.3">
      <c r="A42" s="17" t="s">
        <v>39</v>
      </c>
      <c r="B42" s="18"/>
      <c r="C42" s="19"/>
      <c r="D42" s="16"/>
      <c r="E42" s="16"/>
      <c r="F42" s="16"/>
      <c r="G42" s="16"/>
      <c r="H42" s="16"/>
      <c r="I42" s="20"/>
      <c r="J42" s="21"/>
      <c r="K42" s="22">
        <v>45108</v>
      </c>
      <c r="L42" s="23">
        <v>48107.6</v>
      </c>
      <c r="M42" s="23"/>
      <c r="N42" s="23"/>
      <c r="O42" s="24"/>
      <c r="P42" s="24"/>
      <c r="Q42" s="24"/>
      <c r="R42" s="24"/>
      <c r="S42" s="24"/>
      <c r="T42" s="24"/>
      <c r="U42" s="24"/>
      <c r="V42" s="16">
        <f t="shared" si="0"/>
        <v>48107.6</v>
      </c>
      <c r="W42" s="2"/>
    </row>
    <row r="43" spans="1:23" ht="15.75" thickBot="1" x14ac:dyDescent="0.3">
      <c r="A43" s="17" t="s">
        <v>39</v>
      </c>
      <c r="B43" s="18"/>
      <c r="C43" s="19"/>
      <c r="D43" s="16"/>
      <c r="E43" s="16"/>
      <c r="F43" s="16"/>
      <c r="G43" s="16"/>
      <c r="H43" s="16"/>
      <c r="I43" s="20"/>
      <c r="J43" s="21"/>
      <c r="K43" s="22">
        <v>45139</v>
      </c>
      <c r="L43" s="23">
        <v>47783.57</v>
      </c>
      <c r="M43" s="23"/>
      <c r="N43" s="23"/>
      <c r="O43" s="24"/>
      <c r="P43" s="24"/>
      <c r="Q43" s="24"/>
      <c r="R43" s="24"/>
      <c r="S43" s="24"/>
      <c r="T43" s="24"/>
      <c r="U43" s="24"/>
      <c r="V43" s="16">
        <f t="shared" si="0"/>
        <v>47783.57</v>
      </c>
      <c r="W43" s="2"/>
    </row>
    <row r="44" spans="1:23" ht="15.75" thickBot="1" x14ac:dyDescent="0.3">
      <c r="A44" s="17" t="s">
        <v>39</v>
      </c>
      <c r="B44" s="18"/>
      <c r="C44" s="19"/>
      <c r="D44" s="16"/>
      <c r="E44" s="16"/>
      <c r="F44" s="16"/>
      <c r="G44" s="16"/>
      <c r="H44" s="16"/>
      <c r="I44" s="20"/>
      <c r="J44" s="21"/>
      <c r="K44" s="22">
        <v>45198</v>
      </c>
      <c r="L44" s="23">
        <v>71415.64</v>
      </c>
      <c r="M44" s="23"/>
      <c r="N44" s="23"/>
      <c r="O44" s="24"/>
      <c r="P44" s="24"/>
      <c r="Q44" s="24"/>
      <c r="R44" s="24"/>
      <c r="S44" s="24"/>
      <c r="T44" s="24"/>
      <c r="U44" s="24"/>
      <c r="V44" s="16">
        <f t="shared" si="0"/>
        <v>71415.64</v>
      </c>
      <c r="W44" s="2"/>
    </row>
    <row r="45" spans="1:23" ht="15.75" thickBot="1" x14ac:dyDescent="0.3">
      <c r="A45" s="17" t="s">
        <v>40</v>
      </c>
      <c r="B45" s="18">
        <v>5150584.4000000004</v>
      </c>
      <c r="C45" s="19">
        <v>5150584.4000000004</v>
      </c>
      <c r="D45" s="16">
        <v>213685.97</v>
      </c>
      <c r="E45" s="16"/>
      <c r="F45" s="16"/>
      <c r="G45" s="16">
        <v>213685.97</v>
      </c>
      <c r="H45" s="16"/>
      <c r="I45" s="20"/>
      <c r="J45" s="21">
        <v>74725.060000000012</v>
      </c>
      <c r="K45" s="22">
        <v>45260</v>
      </c>
      <c r="L45" s="23">
        <v>4625799.4000000004</v>
      </c>
      <c r="M45" s="23"/>
      <c r="N45" s="23"/>
      <c r="O45" s="24"/>
      <c r="P45" s="24"/>
      <c r="Q45" s="24"/>
      <c r="R45" s="24"/>
      <c r="S45" s="24"/>
      <c r="T45" s="24"/>
      <c r="U45" s="24"/>
      <c r="V45" s="16">
        <f t="shared" si="0"/>
        <v>4625799.4000000004</v>
      </c>
      <c r="W45" s="2"/>
    </row>
    <row r="46" spans="1:23" ht="15.75" thickBot="1" x14ac:dyDescent="0.3">
      <c r="A46" s="17" t="s">
        <v>40</v>
      </c>
      <c r="B46" s="18"/>
      <c r="C46" s="19"/>
      <c r="D46" s="16"/>
      <c r="E46" s="16"/>
      <c r="F46" s="16"/>
      <c r="G46" s="16"/>
      <c r="H46" s="16"/>
      <c r="I46" s="20"/>
      <c r="J46" s="21"/>
      <c r="K46" s="22">
        <v>45200</v>
      </c>
      <c r="L46" s="23">
        <v>213685.97</v>
      </c>
      <c r="M46" s="23"/>
      <c r="N46" s="23"/>
      <c r="O46" s="24"/>
      <c r="P46" s="24"/>
      <c r="Q46" s="24"/>
      <c r="R46" s="24"/>
      <c r="S46" s="24"/>
      <c r="T46" s="24"/>
      <c r="U46" s="24"/>
      <c r="V46" s="16">
        <f t="shared" si="0"/>
        <v>213685.97</v>
      </c>
      <c r="W46" s="2"/>
    </row>
    <row r="47" spans="1:23" ht="15.75" thickBot="1" x14ac:dyDescent="0.3">
      <c r="A47" s="17" t="s">
        <v>41</v>
      </c>
      <c r="B47" s="18">
        <v>4725799.4000000004</v>
      </c>
      <c r="C47" s="19">
        <v>4725799.4000000004</v>
      </c>
      <c r="D47" s="16">
        <v>424785</v>
      </c>
      <c r="E47" s="16"/>
      <c r="F47" s="16"/>
      <c r="G47" s="16">
        <v>5078731.8899999997</v>
      </c>
      <c r="H47" s="16"/>
      <c r="I47" s="20"/>
      <c r="J47" s="21">
        <v>54956.07</v>
      </c>
      <c r="K47" s="22">
        <v>45262</v>
      </c>
      <c r="L47" s="23">
        <v>4625799.4000000004</v>
      </c>
      <c r="M47" s="23"/>
      <c r="N47" s="23"/>
      <c r="O47" s="24"/>
      <c r="P47" s="24"/>
      <c r="Q47" s="24"/>
      <c r="R47" s="24"/>
      <c r="S47" s="24"/>
      <c r="T47" s="24"/>
      <c r="U47" s="24"/>
      <c r="V47" s="16">
        <f t="shared" si="0"/>
        <v>4625799.4000000004</v>
      </c>
      <c r="W47" s="2"/>
    </row>
    <row r="48" spans="1:23" ht="15.75" thickBot="1" x14ac:dyDescent="0.3">
      <c r="A48" s="17" t="s">
        <v>41</v>
      </c>
      <c r="B48" s="18"/>
      <c r="C48" s="19"/>
      <c r="D48" s="16"/>
      <c r="E48" s="16"/>
      <c r="F48" s="16"/>
      <c r="G48" s="16"/>
      <c r="H48" s="16"/>
      <c r="I48" s="20"/>
      <c r="J48" s="21"/>
      <c r="K48" s="22">
        <v>45233</v>
      </c>
      <c r="L48" s="23">
        <v>424785</v>
      </c>
      <c r="M48" s="23"/>
      <c r="N48" s="23"/>
      <c r="O48" s="24"/>
      <c r="P48" s="24"/>
      <c r="Q48" s="24"/>
      <c r="R48" s="24"/>
      <c r="S48" s="24"/>
      <c r="T48" s="24"/>
      <c r="U48" s="24"/>
      <c r="V48" s="16">
        <f t="shared" si="0"/>
        <v>424785</v>
      </c>
      <c r="W48" s="2"/>
    </row>
    <row r="49" spans="1:23" ht="15.75" thickBot="1" x14ac:dyDescent="0.3">
      <c r="A49" s="17" t="s">
        <v>41</v>
      </c>
      <c r="B49" s="18"/>
      <c r="C49" s="19"/>
      <c r="D49" s="16"/>
      <c r="E49" s="16"/>
      <c r="F49" s="16"/>
      <c r="G49" s="16"/>
      <c r="H49" s="16"/>
      <c r="I49" s="20"/>
      <c r="J49" s="21"/>
      <c r="K49" s="22">
        <v>45203</v>
      </c>
      <c r="L49" s="23">
        <v>28147.49</v>
      </c>
      <c r="M49" s="23"/>
      <c r="N49" s="23"/>
      <c r="O49" s="24"/>
      <c r="P49" s="24"/>
      <c r="Q49" s="24"/>
      <c r="R49" s="24"/>
      <c r="S49" s="24"/>
      <c r="T49" s="24"/>
      <c r="U49" s="24"/>
      <c r="V49" s="16">
        <f t="shared" si="0"/>
        <v>28147.49</v>
      </c>
      <c r="W49" s="2"/>
    </row>
    <row r="50" spans="1:23" ht="15.75" thickBot="1" x14ac:dyDescent="0.3">
      <c r="A50" s="17" t="s">
        <v>41</v>
      </c>
      <c r="B50" s="18"/>
      <c r="C50" s="19"/>
      <c r="D50" s="16"/>
      <c r="E50" s="16"/>
      <c r="F50" s="16"/>
      <c r="G50" s="16"/>
      <c r="H50" s="16"/>
      <c r="I50" s="20"/>
      <c r="J50" s="21"/>
      <c r="K50" s="22">
        <v>45174</v>
      </c>
      <c r="L50" s="23">
        <v>39471.31</v>
      </c>
      <c r="M50" s="23"/>
      <c r="N50" s="23"/>
      <c r="O50" s="24"/>
      <c r="P50" s="24"/>
      <c r="Q50" s="24"/>
      <c r="R50" s="24"/>
      <c r="S50" s="24"/>
      <c r="T50" s="24"/>
      <c r="U50" s="24"/>
      <c r="V50" s="16">
        <f t="shared" si="0"/>
        <v>39471.31</v>
      </c>
      <c r="W50" s="2"/>
    </row>
    <row r="51" spans="1:23" ht="15.75" thickBot="1" x14ac:dyDescent="0.3">
      <c r="A51" s="25"/>
      <c r="B51" s="26">
        <f t="shared" ref="B51:J51" si="1">SUM(B22:B47)</f>
        <v>58379679.569999993</v>
      </c>
      <c r="C51" s="26">
        <f t="shared" si="1"/>
        <v>58379679.569999993</v>
      </c>
      <c r="D51" s="26">
        <f t="shared" si="1"/>
        <v>57602666.579999998</v>
      </c>
      <c r="E51" s="26">
        <f t="shared" si="1"/>
        <v>904400</v>
      </c>
      <c r="F51" s="26">
        <f t="shared" si="1"/>
        <v>0</v>
      </c>
      <c r="G51" s="26">
        <f t="shared" si="1"/>
        <v>57329411.310000002</v>
      </c>
      <c r="H51" s="26">
        <f t="shared" si="1"/>
        <v>874400</v>
      </c>
      <c r="I51" s="26">
        <f t="shared" si="1"/>
        <v>0</v>
      </c>
      <c r="J51" s="26">
        <f t="shared" si="1"/>
        <v>979949.38509999996</v>
      </c>
      <c r="K51" s="26"/>
      <c r="L51" s="26">
        <f>SUM(L22:L50)</f>
        <v>57329411.310000002</v>
      </c>
      <c r="M51" s="26">
        <f>SUM(M22:M50)</f>
        <v>874400</v>
      </c>
      <c r="N51" s="26">
        <f t="shared" ref="N51:U51" si="2">SUM(N22:N47)</f>
        <v>0</v>
      </c>
      <c r="O51" s="26">
        <f t="shared" si="2"/>
        <v>0</v>
      </c>
      <c r="P51" s="26">
        <f t="shared" si="2"/>
        <v>0</v>
      </c>
      <c r="Q51" s="26">
        <f t="shared" si="2"/>
        <v>0</v>
      </c>
      <c r="R51" s="26">
        <f t="shared" si="2"/>
        <v>0</v>
      </c>
      <c r="S51" s="26">
        <f t="shared" si="2"/>
        <v>0</v>
      </c>
      <c r="T51" s="26">
        <f t="shared" si="2"/>
        <v>0</v>
      </c>
      <c r="U51" s="26">
        <f t="shared" si="2"/>
        <v>0</v>
      </c>
      <c r="V51" s="26">
        <f>SUM(V22:V50)</f>
        <v>58203811.310000002</v>
      </c>
      <c r="W51" s="2"/>
    </row>
    <row r="52" spans="1:23" x14ac:dyDescent="0.25">
      <c r="A52" s="27"/>
      <c r="B52" s="27"/>
      <c r="C52" s="28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"/>
    </row>
    <row r="53" spans="1:23" ht="41.25" customHeight="1" x14ac:dyDescent="0.25">
      <c r="A53" s="47" t="s">
        <v>42</v>
      </c>
      <c r="B53" s="47"/>
      <c r="C53" s="47"/>
      <c r="D53" s="47"/>
      <c r="E53" s="4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"/>
    </row>
    <row r="54" spans="1:23" ht="15" customHeight="1" x14ac:dyDescent="0.25">
      <c r="A54" s="48" t="s">
        <v>43</v>
      </c>
      <c r="B54" s="48"/>
      <c r="C54" s="48"/>
      <c r="D54" s="48"/>
      <c r="E54" s="48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"/>
    </row>
    <row r="55" spans="1:23" ht="30.75" customHeight="1" x14ac:dyDescent="0.25">
      <c r="A55" s="45" t="s">
        <v>44</v>
      </c>
      <c r="B55" s="45"/>
      <c r="C55" s="45"/>
      <c r="D55" s="45"/>
      <c r="E55" s="45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"/>
    </row>
    <row r="56" spans="1:23" ht="15" customHeight="1" x14ac:dyDescent="0.25">
      <c r="A56" s="45" t="s">
        <v>45</v>
      </c>
      <c r="B56" s="45"/>
      <c r="C56" s="45"/>
      <c r="D56" s="45"/>
      <c r="E56" s="45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"/>
    </row>
    <row r="57" spans="1:23" ht="15" customHeight="1" x14ac:dyDescent="0.25">
      <c r="A57" s="45" t="s">
        <v>46</v>
      </c>
      <c r="B57" s="45"/>
      <c r="C57" s="45"/>
      <c r="D57" s="45"/>
      <c r="E57" s="45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"/>
    </row>
    <row r="58" spans="1:23" ht="15" customHeight="1" x14ac:dyDescent="0.25">
      <c r="A58" s="45" t="s">
        <v>47</v>
      </c>
      <c r="B58" s="45"/>
      <c r="C58" s="45"/>
      <c r="D58" s="45"/>
      <c r="E58" s="45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"/>
    </row>
    <row r="59" spans="1:23" ht="15" customHeight="1" x14ac:dyDescent="0.25">
      <c r="A59" s="45" t="s">
        <v>48</v>
      </c>
      <c r="B59" s="45"/>
      <c r="C59" s="45"/>
      <c r="D59" s="45"/>
      <c r="E59" s="45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"/>
    </row>
    <row r="60" spans="1:23" x14ac:dyDescent="0.25">
      <c r="A60" s="27"/>
      <c r="B60" s="27"/>
      <c r="C60" s="28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"/>
    </row>
    <row r="61" spans="1:23" ht="15.75" customHeight="1" x14ac:dyDescent="0.25">
      <c r="A61" s="47" t="s">
        <v>49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"/>
    </row>
    <row r="62" spans="1:23" ht="38.25" customHeight="1" x14ac:dyDescent="0.25">
      <c r="A62" s="48" t="s">
        <v>43</v>
      </c>
      <c r="B62" s="48"/>
      <c r="C62" s="48"/>
      <c r="D62" s="48"/>
      <c r="E62" s="48"/>
      <c r="F62" s="29" t="s">
        <v>50</v>
      </c>
      <c r="G62" s="29" t="s">
        <v>51</v>
      </c>
      <c r="H62" s="29" t="s">
        <v>52</v>
      </c>
      <c r="I62" s="29" t="s">
        <v>53</v>
      </c>
      <c r="J62" s="29" t="s">
        <v>54</v>
      </c>
      <c r="K62" s="29" t="s">
        <v>55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"/>
    </row>
    <row r="63" spans="1:23" ht="25.5" customHeight="1" x14ac:dyDescent="0.25">
      <c r="A63" s="45" t="s">
        <v>56</v>
      </c>
      <c r="B63" s="45"/>
      <c r="C63" s="45"/>
      <c r="D63" s="45"/>
      <c r="E63" s="45"/>
      <c r="F63" s="30">
        <v>49831.49</v>
      </c>
      <c r="G63" s="31" t="s">
        <v>57</v>
      </c>
      <c r="H63" s="32">
        <v>201800010008207</v>
      </c>
      <c r="I63" s="33">
        <v>44927</v>
      </c>
      <c r="J63" s="33">
        <v>44927</v>
      </c>
      <c r="K63" s="31" t="s">
        <v>58</v>
      </c>
      <c r="L63" s="27"/>
      <c r="M63" s="27"/>
      <c r="N63" s="27"/>
      <c r="O63" s="27"/>
      <c r="P63" s="34"/>
      <c r="Q63" s="27"/>
      <c r="R63" s="27"/>
      <c r="S63" s="27"/>
      <c r="T63" s="27"/>
      <c r="U63" s="27"/>
      <c r="V63" s="27"/>
      <c r="W63" s="2"/>
    </row>
    <row r="64" spans="1:23" ht="25.5" customHeight="1" x14ac:dyDescent="0.25">
      <c r="A64" s="45" t="s">
        <v>56</v>
      </c>
      <c r="B64" s="45"/>
      <c r="C64" s="45"/>
      <c r="D64" s="45"/>
      <c r="E64" s="45"/>
      <c r="F64" s="30">
        <v>49176.73</v>
      </c>
      <c r="G64" s="31" t="s">
        <v>57</v>
      </c>
      <c r="H64" s="32">
        <v>201800010008207</v>
      </c>
      <c r="I64" s="33">
        <v>44958</v>
      </c>
      <c r="J64" s="33">
        <v>44958</v>
      </c>
      <c r="K64" s="31" t="s">
        <v>58</v>
      </c>
      <c r="L64" s="27"/>
      <c r="M64" s="27"/>
      <c r="N64" s="27"/>
      <c r="O64" s="27"/>
      <c r="P64" s="34"/>
      <c r="Q64" s="27"/>
      <c r="R64" s="27"/>
      <c r="S64" s="27"/>
      <c r="T64" s="27"/>
      <c r="U64" s="27"/>
      <c r="V64" s="27"/>
      <c r="W64" s="2"/>
    </row>
    <row r="65" spans="1:23" ht="25.5" customHeight="1" x14ac:dyDescent="0.25">
      <c r="A65" s="45" t="s">
        <v>56</v>
      </c>
      <c r="B65" s="45"/>
      <c r="C65" s="45"/>
      <c r="D65" s="45"/>
      <c r="E65" s="45"/>
      <c r="F65" s="30">
        <v>50539.1</v>
      </c>
      <c r="G65" s="31" t="s">
        <v>57</v>
      </c>
      <c r="H65" s="32">
        <v>201800010008207</v>
      </c>
      <c r="I65" s="33">
        <v>44986</v>
      </c>
      <c r="J65" s="33">
        <v>44986</v>
      </c>
      <c r="K65" s="31" t="s">
        <v>58</v>
      </c>
      <c r="L65" s="27"/>
      <c r="M65" s="27"/>
      <c r="N65" s="27"/>
      <c r="O65" s="27"/>
      <c r="P65" s="34"/>
      <c r="Q65" s="27"/>
      <c r="R65" s="27"/>
      <c r="S65" s="27"/>
      <c r="T65" s="27"/>
      <c r="U65" s="27"/>
      <c r="V65" s="27"/>
      <c r="W65" s="2"/>
    </row>
    <row r="66" spans="1:23" ht="25.5" customHeight="1" x14ac:dyDescent="0.25">
      <c r="A66" s="45" t="s">
        <v>56</v>
      </c>
      <c r="B66" s="45"/>
      <c r="C66" s="45"/>
      <c r="D66" s="45"/>
      <c r="E66" s="45"/>
      <c r="F66" s="30">
        <v>59530.26</v>
      </c>
      <c r="G66" s="31" t="s">
        <v>57</v>
      </c>
      <c r="H66" s="32">
        <v>201800010008207</v>
      </c>
      <c r="I66" s="33">
        <v>45017</v>
      </c>
      <c r="J66" s="33">
        <v>45017</v>
      </c>
      <c r="K66" s="31" t="s">
        <v>58</v>
      </c>
      <c r="L66" s="27"/>
      <c r="M66" s="27"/>
      <c r="N66" s="27"/>
      <c r="O66" s="27"/>
      <c r="P66" s="34"/>
      <c r="Q66" s="27"/>
      <c r="R66" s="27"/>
      <c r="S66" s="27"/>
      <c r="T66" s="27"/>
      <c r="U66" s="27"/>
      <c r="V66" s="27"/>
      <c r="W66" s="2"/>
    </row>
    <row r="67" spans="1:23" ht="25.5" customHeight="1" x14ac:dyDescent="0.25">
      <c r="A67" s="45" t="s">
        <v>56</v>
      </c>
      <c r="B67" s="45"/>
      <c r="C67" s="45"/>
      <c r="D67" s="45"/>
      <c r="E67" s="45"/>
      <c r="F67" s="30">
        <v>56902.79</v>
      </c>
      <c r="G67" s="31" t="s">
        <v>57</v>
      </c>
      <c r="H67" s="32">
        <v>201800010008207</v>
      </c>
      <c r="I67" s="33">
        <v>45047</v>
      </c>
      <c r="J67" s="33">
        <v>45047</v>
      </c>
      <c r="K67" s="31" t="s">
        <v>58</v>
      </c>
      <c r="L67" s="27"/>
      <c r="M67" s="27"/>
      <c r="N67" s="27"/>
      <c r="O67" s="27"/>
      <c r="P67" s="34"/>
      <c r="Q67" s="27"/>
      <c r="R67" s="27"/>
      <c r="S67" s="27"/>
      <c r="T67" s="27"/>
      <c r="U67" s="27"/>
      <c r="V67" s="27"/>
      <c r="W67" s="2"/>
    </row>
    <row r="68" spans="1:23" ht="25.5" customHeight="1" x14ac:dyDescent="0.25">
      <c r="A68" s="45" t="s">
        <v>56</v>
      </c>
      <c r="B68" s="45"/>
      <c r="C68" s="45"/>
      <c r="D68" s="45"/>
      <c r="E68" s="45"/>
      <c r="F68" s="30">
        <v>56923.8</v>
      </c>
      <c r="G68" s="31" t="s">
        <v>57</v>
      </c>
      <c r="H68" s="32">
        <v>201800010008207</v>
      </c>
      <c r="I68" s="33">
        <v>45078</v>
      </c>
      <c r="J68" s="33">
        <v>45078</v>
      </c>
      <c r="K68" s="31" t="s">
        <v>58</v>
      </c>
      <c r="L68" s="27"/>
      <c r="M68" s="27"/>
      <c r="N68" s="27"/>
      <c r="O68" s="27"/>
      <c r="P68" s="34"/>
      <c r="Q68" s="27"/>
      <c r="R68" s="27"/>
      <c r="S68" s="27"/>
      <c r="T68" s="27"/>
      <c r="U68" s="27"/>
      <c r="V68" s="27"/>
      <c r="W68" s="2"/>
    </row>
    <row r="69" spans="1:23" ht="25.5" customHeight="1" x14ac:dyDescent="0.25">
      <c r="A69" s="45" t="s">
        <v>56</v>
      </c>
      <c r="B69" s="45"/>
      <c r="C69" s="45"/>
      <c r="D69" s="45"/>
      <c r="E69" s="45"/>
      <c r="F69" s="35">
        <v>51892.4</v>
      </c>
      <c r="G69" s="31" t="s">
        <v>57</v>
      </c>
      <c r="H69" s="32">
        <v>201800010008207</v>
      </c>
      <c r="I69" s="33">
        <v>45108</v>
      </c>
      <c r="J69" s="33">
        <v>45108</v>
      </c>
      <c r="K69" s="31" t="s">
        <v>58</v>
      </c>
      <c r="L69" s="27"/>
      <c r="M69" s="27"/>
      <c r="N69" s="27"/>
      <c r="O69" s="27"/>
      <c r="P69" s="34"/>
      <c r="Q69" s="27"/>
      <c r="R69" s="27"/>
      <c r="S69" s="27"/>
      <c r="T69" s="27"/>
      <c r="U69" s="27"/>
      <c r="V69" s="27"/>
      <c r="W69" s="2"/>
    </row>
    <row r="70" spans="1:23" ht="25.5" customHeight="1" x14ac:dyDescent="0.25">
      <c r="A70" s="45" t="s">
        <v>56</v>
      </c>
      <c r="B70" s="45"/>
      <c r="C70" s="45"/>
      <c r="D70" s="45"/>
      <c r="E70" s="45"/>
      <c r="F70" s="35">
        <v>52216.42</v>
      </c>
      <c r="G70" s="31" t="s">
        <v>57</v>
      </c>
      <c r="H70" s="32">
        <v>201800010008207</v>
      </c>
      <c r="I70" s="33">
        <v>45139</v>
      </c>
      <c r="J70" s="33">
        <v>45139</v>
      </c>
      <c r="K70" s="31" t="s">
        <v>58</v>
      </c>
      <c r="L70" s="27"/>
      <c r="M70" s="27"/>
      <c r="N70" s="27"/>
      <c r="O70" s="27"/>
      <c r="P70" s="34"/>
      <c r="Q70" s="27"/>
      <c r="R70" s="27"/>
      <c r="S70" s="27"/>
      <c r="T70" s="27"/>
      <c r="U70" s="27"/>
      <c r="V70" s="27"/>
      <c r="W70" s="2"/>
    </row>
    <row r="71" spans="1:23" ht="25.5" customHeight="1" x14ac:dyDescent="0.25">
      <c r="A71" s="45" t="s">
        <v>56</v>
      </c>
      <c r="B71" s="45"/>
      <c r="C71" s="45"/>
      <c r="D71" s="45"/>
      <c r="E71" s="45"/>
      <c r="F71" s="35">
        <v>60528.69</v>
      </c>
      <c r="G71" s="31" t="s">
        <v>57</v>
      </c>
      <c r="H71" s="32">
        <v>201800010008207</v>
      </c>
      <c r="I71" s="33">
        <v>45171</v>
      </c>
      <c r="J71" s="33">
        <v>45171</v>
      </c>
      <c r="K71" s="31" t="s">
        <v>58</v>
      </c>
      <c r="L71" s="27"/>
      <c r="M71" s="27"/>
      <c r="N71" s="27"/>
      <c r="O71" s="27"/>
      <c r="P71" s="34"/>
      <c r="Q71" s="27"/>
      <c r="R71" s="27"/>
      <c r="S71" s="27"/>
      <c r="T71" s="27"/>
      <c r="U71" s="27"/>
      <c r="V71" s="27"/>
      <c r="W71" s="2"/>
    </row>
    <row r="72" spans="1:23" ht="25.5" customHeight="1" x14ac:dyDescent="0.25">
      <c r="A72" s="45" t="s">
        <v>56</v>
      </c>
      <c r="B72" s="45"/>
      <c r="C72" s="45"/>
      <c r="D72" s="45"/>
      <c r="E72" s="45"/>
      <c r="F72" s="35">
        <v>71852.509999999995</v>
      </c>
      <c r="G72" s="31" t="s">
        <v>57</v>
      </c>
      <c r="H72" s="32">
        <v>201800010008207</v>
      </c>
      <c r="I72" s="33">
        <v>45201</v>
      </c>
      <c r="J72" s="33">
        <v>45201</v>
      </c>
      <c r="K72" s="31" t="s">
        <v>58</v>
      </c>
      <c r="L72" s="27"/>
      <c r="M72" s="27"/>
      <c r="N72" s="27"/>
      <c r="O72" s="27"/>
      <c r="P72" s="34"/>
      <c r="Q72" s="27"/>
      <c r="R72" s="27"/>
      <c r="S72" s="27"/>
      <c r="T72" s="27"/>
      <c r="U72" s="27"/>
      <c r="V72" s="27"/>
      <c r="W72" s="2"/>
    </row>
    <row r="73" spans="1:23" ht="25.5" customHeight="1" x14ac:dyDescent="0.25">
      <c r="A73" s="45" t="s">
        <v>59</v>
      </c>
      <c r="B73" s="45"/>
      <c r="C73" s="45"/>
      <c r="D73" s="45"/>
      <c r="E73" s="45"/>
      <c r="F73" s="35">
        <v>74725.060000000012</v>
      </c>
      <c r="G73" s="31" t="s">
        <v>57</v>
      </c>
      <c r="H73" s="32">
        <v>201800010008207</v>
      </c>
      <c r="I73" s="33">
        <v>45232</v>
      </c>
      <c r="J73" s="33">
        <v>45232</v>
      </c>
      <c r="K73" s="31" t="s">
        <v>58</v>
      </c>
      <c r="L73" s="27"/>
      <c r="M73" s="27"/>
      <c r="N73" s="27"/>
      <c r="O73" s="27"/>
      <c r="P73" s="34"/>
      <c r="Q73" s="27"/>
      <c r="R73" s="27"/>
      <c r="S73" s="27"/>
      <c r="T73" s="27"/>
      <c r="U73" s="27"/>
      <c r="V73" s="27"/>
      <c r="W73" s="2"/>
    </row>
    <row r="74" spans="1:23" ht="25.5" x14ac:dyDescent="0.25">
      <c r="A74" s="45" t="s">
        <v>59</v>
      </c>
      <c r="B74" s="45"/>
      <c r="C74" s="45"/>
      <c r="D74" s="45"/>
      <c r="E74" s="45"/>
      <c r="F74" s="30">
        <v>54956.07</v>
      </c>
      <c r="G74" s="31" t="s">
        <v>57</v>
      </c>
      <c r="H74" s="32">
        <v>201800010008207</v>
      </c>
      <c r="I74" s="33">
        <v>45262</v>
      </c>
      <c r="J74" s="33">
        <v>45263</v>
      </c>
      <c r="K74" s="31" t="s">
        <v>58</v>
      </c>
      <c r="L74" s="27"/>
      <c r="M74" s="27"/>
      <c r="N74" s="27"/>
      <c r="O74" s="27"/>
      <c r="P74" s="34"/>
      <c r="Q74" s="27"/>
      <c r="R74" s="27"/>
      <c r="S74" s="27"/>
      <c r="T74" s="27"/>
      <c r="U74" s="27"/>
      <c r="V74" s="27"/>
      <c r="W74" s="2"/>
    </row>
    <row r="75" spans="1:23" ht="51" customHeight="1" x14ac:dyDescent="0.25">
      <c r="A75" s="45" t="s">
        <v>60</v>
      </c>
      <c r="B75" s="45"/>
      <c r="C75" s="45"/>
      <c r="D75" s="45"/>
      <c r="E75" s="45"/>
      <c r="F75" s="30">
        <v>230853.16500000001</v>
      </c>
      <c r="G75" s="31" t="s">
        <v>57</v>
      </c>
      <c r="H75" s="32">
        <v>202300010014302</v>
      </c>
      <c r="I75" s="33" t="s">
        <v>61</v>
      </c>
      <c r="J75" s="33">
        <v>45139</v>
      </c>
      <c r="K75" s="36" t="s">
        <v>62</v>
      </c>
      <c r="L75" s="27"/>
      <c r="M75" s="27"/>
      <c r="N75" s="27"/>
      <c r="O75" s="27"/>
      <c r="P75" s="34"/>
      <c r="Q75" s="27"/>
      <c r="R75" s="27"/>
      <c r="S75" s="27"/>
      <c r="T75" s="27"/>
      <c r="U75" s="27"/>
      <c r="V75" s="27"/>
      <c r="W75" s="2"/>
    </row>
    <row r="76" spans="1:23" ht="25.5" customHeight="1" x14ac:dyDescent="0.25">
      <c r="A76" s="45" t="s">
        <v>63</v>
      </c>
      <c r="B76" s="45"/>
      <c r="C76" s="45"/>
      <c r="D76" s="45"/>
      <c r="E76" s="45"/>
      <c r="F76" s="30">
        <f>60020.9</f>
        <v>60020.9</v>
      </c>
      <c r="G76" s="31" t="s">
        <v>57</v>
      </c>
      <c r="H76" s="32">
        <v>202211867001754</v>
      </c>
      <c r="I76" s="33">
        <v>44927</v>
      </c>
      <c r="J76" s="33">
        <v>44927</v>
      </c>
      <c r="K76" s="31" t="s">
        <v>64</v>
      </c>
      <c r="L76" s="27"/>
      <c r="M76" s="27"/>
      <c r="N76" s="27"/>
      <c r="O76" s="27"/>
      <c r="P76" s="34"/>
      <c r="Q76" s="27"/>
      <c r="R76" s="27"/>
      <c r="S76" s="27"/>
      <c r="T76" s="27"/>
      <c r="U76" s="27"/>
      <c r="V76" s="27"/>
      <c r="W76" s="2"/>
    </row>
    <row r="77" spans="1:23" ht="15" customHeight="1" x14ac:dyDescent="0.25">
      <c r="A77" s="46" t="s">
        <v>65</v>
      </c>
      <c r="B77" s="46"/>
      <c r="C77" s="46"/>
      <c r="D77" s="46"/>
      <c r="E77" s="46"/>
      <c r="F77" s="37">
        <f>SUM(F63:F76)</f>
        <v>979949.38500000001</v>
      </c>
      <c r="G77" s="38"/>
      <c r="H77" s="38"/>
      <c r="I77" s="38"/>
      <c r="J77" s="38"/>
      <c r="K77" s="38"/>
      <c r="L77" s="27"/>
      <c r="M77" s="27"/>
      <c r="N77" s="27"/>
      <c r="O77" s="27"/>
      <c r="P77" s="34"/>
      <c r="Q77" s="27"/>
      <c r="R77" s="27"/>
      <c r="S77" s="27"/>
      <c r="T77" s="27"/>
      <c r="U77" s="27"/>
      <c r="V77" s="27"/>
      <c r="W77" s="2"/>
    </row>
    <row r="78" spans="1:23" ht="15.75" customHeight="1" x14ac:dyDescent="0.25">
      <c r="A78" s="43" t="s">
        <v>66</v>
      </c>
      <c r="B78" s="43"/>
      <c r="C78" s="43"/>
      <c r="D78" s="43"/>
      <c r="E78" s="43"/>
      <c r="F78" s="43"/>
      <c r="G78" s="43"/>
      <c r="H78" s="43"/>
      <c r="I78" s="34"/>
      <c r="J78" s="34"/>
      <c r="K78" s="34"/>
      <c r="L78" s="34"/>
      <c r="M78" s="34"/>
      <c r="N78" s="34"/>
      <c r="O78" s="34"/>
      <c r="P78" s="34"/>
      <c r="Q78" s="27"/>
      <c r="R78" s="27"/>
      <c r="S78" s="27"/>
      <c r="T78" s="27"/>
      <c r="U78" s="27"/>
      <c r="V78" s="27"/>
      <c r="W78" s="2"/>
    </row>
    <row r="79" spans="1:23" ht="15.75" thickBot="1" x14ac:dyDescent="0.3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27"/>
      <c r="Q79" s="27"/>
      <c r="R79" s="27"/>
      <c r="S79" s="27"/>
      <c r="T79" s="27"/>
      <c r="U79" s="27"/>
      <c r="V79" s="27"/>
      <c r="W79" s="2"/>
    </row>
    <row r="80" spans="1:23" ht="15.75" customHeight="1" thickBot="1" x14ac:dyDescent="0.3">
      <c r="A80" s="42" t="s">
        <v>67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34"/>
      <c r="M80" s="34"/>
      <c r="N80" s="34"/>
      <c r="O80" s="34"/>
      <c r="P80" s="27"/>
      <c r="Q80" s="27"/>
      <c r="R80" s="27"/>
      <c r="S80" s="27"/>
      <c r="T80" s="27"/>
      <c r="U80" s="27"/>
      <c r="V80" s="27"/>
      <c r="W80" s="2"/>
    </row>
    <row r="81" spans="1:23" x14ac:dyDescent="0.25">
      <c r="A81" s="27"/>
      <c r="B81" s="27"/>
      <c r="C81" s="28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"/>
    </row>
    <row r="82" spans="1:23" ht="15" customHeight="1" x14ac:dyDescent="0.25">
      <c r="A82" s="43" t="s">
        <v>68</v>
      </c>
      <c r="B82" s="43"/>
      <c r="C82" s="43"/>
      <c r="D82" s="43"/>
      <c r="E82" s="43"/>
      <c r="F82" s="43"/>
      <c r="G82" s="43"/>
      <c r="H82" s="43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"/>
    </row>
    <row r="83" spans="1:23" x14ac:dyDescent="0.25">
      <c r="A83" s="27"/>
      <c r="B83" s="27"/>
      <c r="C83" s="28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"/>
    </row>
    <row r="84" spans="1:23" x14ac:dyDescent="0.25">
      <c r="A84" s="27"/>
      <c r="B84" s="27"/>
      <c r="C84" s="28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"/>
    </row>
    <row r="85" spans="1:23" x14ac:dyDescent="0.25">
      <c r="A85" s="27"/>
      <c r="B85" s="27"/>
      <c r="C85" s="28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"/>
    </row>
    <row r="86" spans="1:23" ht="15" customHeight="1" x14ac:dyDescent="0.25">
      <c r="A86" s="27"/>
      <c r="B86" s="27"/>
      <c r="C86" s="28"/>
      <c r="D86" s="44" t="s">
        <v>69</v>
      </c>
      <c r="E86" s="44"/>
      <c r="F86" s="44"/>
      <c r="I86" s="44" t="s">
        <v>70</v>
      </c>
      <c r="J86" s="44"/>
      <c r="K86" s="44"/>
      <c r="L86" s="4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"/>
    </row>
    <row r="87" spans="1:23" ht="30.75" customHeight="1" x14ac:dyDescent="0.25">
      <c r="A87" s="27"/>
      <c r="B87" s="27"/>
      <c r="C87" s="28"/>
      <c r="D87" s="44" t="s">
        <v>71</v>
      </c>
      <c r="E87" s="44"/>
      <c r="F87" s="44"/>
      <c r="I87" s="44" t="s">
        <v>72</v>
      </c>
      <c r="J87" s="44"/>
      <c r="K87" s="44"/>
      <c r="L87" s="4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"/>
    </row>
    <row r="88" spans="1:23" x14ac:dyDescent="0.25">
      <c r="A88" s="27"/>
      <c r="B88" s="27"/>
      <c r="C88" s="28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"/>
    </row>
    <row r="89" spans="1:23" x14ac:dyDescent="0.25">
      <c r="A89" s="27"/>
      <c r="B89" s="27"/>
      <c r="C89" s="28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"/>
    </row>
    <row r="90" spans="1:23" x14ac:dyDescent="0.25">
      <c r="A90" s="27"/>
      <c r="B90" s="27"/>
      <c r="C90" s="28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"/>
    </row>
    <row r="91" spans="1:23" x14ac:dyDescent="0.25">
      <c r="A91" s="27"/>
      <c r="B91" s="27"/>
      <c r="C91" s="28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"/>
    </row>
    <row r="92" spans="1:23" x14ac:dyDescent="0.25">
      <c r="A92" s="27"/>
      <c r="B92" s="27"/>
      <c r="C92" s="28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"/>
    </row>
    <row r="93" spans="1:23" x14ac:dyDescent="0.25">
      <c r="A93" s="27"/>
      <c r="B93" s="27"/>
      <c r="C93" s="28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"/>
    </row>
    <row r="94" spans="1:23" x14ac:dyDescent="0.25">
      <c r="A94" s="27"/>
      <c r="B94" s="27"/>
      <c r="C94" s="28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"/>
    </row>
    <row r="95" spans="1:23" x14ac:dyDescent="0.25">
      <c r="A95" s="27"/>
      <c r="B95" s="27"/>
      <c r="C95" s="2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"/>
    </row>
    <row r="96" spans="1:23" x14ac:dyDescent="0.25">
      <c r="A96" s="27"/>
      <c r="B96" s="27"/>
      <c r="C96" s="28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"/>
    </row>
    <row r="97" spans="1:23" x14ac:dyDescent="0.25">
      <c r="A97" s="27"/>
      <c r="B97" s="27"/>
      <c r="C97" s="28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"/>
    </row>
    <row r="98" spans="1:23" x14ac:dyDescent="0.25">
      <c r="A98" s="27"/>
      <c r="B98" s="27"/>
      <c r="C98" s="28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"/>
    </row>
    <row r="99" spans="1:23" x14ac:dyDescent="0.25">
      <c r="A99" s="27"/>
      <c r="B99" s="27"/>
      <c r="C99" s="28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"/>
    </row>
    <row r="100" spans="1:23" x14ac:dyDescent="0.25">
      <c r="A100" s="27"/>
      <c r="B100" s="27"/>
      <c r="C100" s="28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"/>
    </row>
    <row r="101" spans="1:23" x14ac:dyDescent="0.25">
      <c r="A101" s="27"/>
      <c r="B101" s="27"/>
      <c r="C101" s="28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"/>
    </row>
    <row r="102" spans="1:23" x14ac:dyDescent="0.25">
      <c r="A102" s="27"/>
      <c r="B102" s="27"/>
      <c r="C102" s="28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"/>
    </row>
    <row r="103" spans="1:23" x14ac:dyDescent="0.25">
      <c r="A103" s="27"/>
      <c r="B103" s="27"/>
      <c r="C103" s="28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"/>
    </row>
    <row r="104" spans="1:23" x14ac:dyDescent="0.25">
      <c r="A104" s="27"/>
      <c r="B104" s="27"/>
      <c r="C104" s="2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"/>
    </row>
    <row r="105" spans="1:23" x14ac:dyDescent="0.25">
      <c r="A105" s="27"/>
      <c r="B105" s="27"/>
      <c r="C105" s="28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"/>
    </row>
    <row r="106" spans="1:23" x14ac:dyDescent="0.25">
      <c r="A106" s="27"/>
      <c r="B106" s="27"/>
      <c r="C106" s="28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"/>
    </row>
    <row r="107" spans="1:23" x14ac:dyDescent="0.25">
      <c r="A107" s="27"/>
      <c r="B107" s="27"/>
      <c r="C107" s="28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"/>
    </row>
    <row r="108" spans="1:23" x14ac:dyDescent="0.25">
      <c r="A108" s="27"/>
      <c r="B108" s="27"/>
      <c r="C108" s="28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"/>
    </row>
    <row r="109" spans="1:23" x14ac:dyDescent="0.25">
      <c r="A109" s="27"/>
      <c r="B109" s="27"/>
      <c r="C109" s="28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"/>
    </row>
    <row r="110" spans="1:23" x14ac:dyDescent="0.25">
      <c r="A110" s="27"/>
      <c r="B110" s="27"/>
      <c r="C110" s="2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"/>
    </row>
    <row r="111" spans="1:23" x14ac:dyDescent="0.25">
      <c r="A111" s="27"/>
      <c r="B111" s="27"/>
      <c r="C111" s="28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"/>
    </row>
    <row r="112" spans="1:23" x14ac:dyDescent="0.25">
      <c r="A112" s="27"/>
      <c r="B112" s="27"/>
      <c r="C112" s="28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"/>
    </row>
    <row r="113" spans="1:23" x14ac:dyDescent="0.25">
      <c r="A113" s="27"/>
      <c r="B113" s="27"/>
      <c r="C113" s="2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"/>
    </row>
    <row r="114" spans="1:23" x14ac:dyDescent="0.25">
      <c r="A114" s="27"/>
      <c r="B114" s="27"/>
      <c r="C114" s="2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"/>
    </row>
    <row r="115" spans="1:23" x14ac:dyDescent="0.25">
      <c r="A115" s="27"/>
      <c r="B115" s="27"/>
      <c r="C115" s="28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"/>
    </row>
    <row r="116" spans="1:23" x14ac:dyDescent="0.25">
      <c r="A116" s="27"/>
      <c r="B116" s="27"/>
      <c r="C116" s="28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"/>
    </row>
    <row r="117" spans="1:23" x14ac:dyDescent="0.25">
      <c r="A117" s="27"/>
      <c r="B117" s="27"/>
      <c r="C117" s="28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"/>
    </row>
    <row r="118" spans="1:23" x14ac:dyDescent="0.25">
      <c r="A118" s="27"/>
      <c r="B118" s="27"/>
      <c r="C118" s="28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"/>
    </row>
    <row r="119" spans="1:23" x14ac:dyDescent="0.25">
      <c r="A119" s="27"/>
      <c r="B119" s="27"/>
      <c r="C119" s="28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"/>
    </row>
    <row r="120" spans="1:23" x14ac:dyDescent="0.25">
      <c r="A120" s="27"/>
      <c r="B120" s="27"/>
      <c r="C120" s="28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"/>
    </row>
    <row r="121" spans="1:23" x14ac:dyDescent="0.25">
      <c r="A121" s="27"/>
      <c r="B121" s="27"/>
      <c r="C121" s="28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"/>
    </row>
    <row r="122" spans="1:23" x14ac:dyDescent="0.25">
      <c r="A122" s="27"/>
      <c r="B122" s="27"/>
      <c r="C122" s="28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"/>
    </row>
    <row r="123" spans="1:23" x14ac:dyDescent="0.25">
      <c r="A123" s="27"/>
      <c r="B123" s="27"/>
      <c r="C123" s="28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"/>
    </row>
    <row r="124" spans="1:23" x14ac:dyDescent="0.25">
      <c r="A124" s="27"/>
      <c r="B124" s="27"/>
      <c r="C124" s="28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"/>
    </row>
    <row r="125" spans="1:23" x14ac:dyDescent="0.25">
      <c r="A125" s="2"/>
      <c r="B125" s="2"/>
      <c r="C125" s="3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x14ac:dyDescent="0.25">
      <c r="A126" s="2"/>
      <c r="B126" s="2"/>
      <c r="C126" s="3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x14ac:dyDescent="0.25">
      <c r="A127" s="2"/>
      <c r="B127" s="2"/>
      <c r="C127" s="3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x14ac:dyDescent="0.25">
      <c r="A128" s="2"/>
      <c r="B128" s="2"/>
      <c r="C128" s="3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x14ac:dyDescent="0.25">
      <c r="A129" s="2"/>
      <c r="B129" s="2"/>
      <c r="C129" s="3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x14ac:dyDescent="0.25">
      <c r="A130" s="2"/>
      <c r="B130" s="2"/>
      <c r="C130" s="3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x14ac:dyDescent="0.25">
      <c r="A131" s="2"/>
      <c r="B131" s="2"/>
      <c r="C131" s="3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x14ac:dyDescent="0.25">
      <c r="A132" s="2"/>
      <c r="B132" s="2"/>
      <c r="C132" s="3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x14ac:dyDescent="0.25">
      <c r="A133" s="2"/>
      <c r="B133" s="2"/>
      <c r="C133" s="3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x14ac:dyDescent="0.25">
      <c r="A134" s="2"/>
      <c r="B134" s="2"/>
      <c r="C134" s="3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x14ac:dyDescent="0.25">
      <c r="A135" s="2"/>
      <c r="B135" s="2"/>
      <c r="C135" s="3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x14ac:dyDescent="0.25">
      <c r="A136" s="2"/>
      <c r="B136" s="2"/>
      <c r="C136" s="3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x14ac:dyDescent="0.25">
      <c r="A137" s="2"/>
      <c r="B137" s="2"/>
      <c r="C137" s="3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x14ac:dyDescent="0.25">
      <c r="A138" s="2"/>
      <c r="B138" s="2"/>
      <c r="C138" s="3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x14ac:dyDescent="0.25">
      <c r="A139" s="2"/>
      <c r="B139" s="2"/>
      <c r="C139" s="3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x14ac:dyDescent="0.25">
      <c r="A140" s="2"/>
      <c r="B140" s="2"/>
      <c r="C140" s="3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x14ac:dyDescent="0.25">
      <c r="A141" s="2"/>
      <c r="B141" s="2"/>
      <c r="C141" s="3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x14ac:dyDescent="0.25">
      <c r="A142" s="2"/>
      <c r="B142" s="2"/>
      <c r="C142" s="3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x14ac:dyDescent="0.25">
      <c r="A143" s="2"/>
      <c r="B143" s="2"/>
      <c r="C143" s="3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x14ac:dyDescent="0.25">
      <c r="A144" s="2"/>
      <c r="B144" s="2"/>
      <c r="C144" s="3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x14ac:dyDescent="0.25">
      <c r="A145" s="2"/>
      <c r="B145" s="2"/>
      <c r="C145" s="3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x14ac:dyDescent="0.25">
      <c r="A146" s="2"/>
      <c r="B146" s="2"/>
      <c r="C146" s="3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x14ac:dyDescent="0.25">
      <c r="A147" s="2"/>
      <c r="B147" s="2"/>
      <c r="C147" s="3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x14ac:dyDescent="0.25">
      <c r="A148" s="2"/>
      <c r="B148" s="2"/>
      <c r="C148" s="3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x14ac:dyDescent="0.25">
      <c r="A149" s="2"/>
      <c r="B149" s="2"/>
      <c r="C149" s="3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x14ac:dyDescent="0.25">
      <c r="A150" s="2"/>
      <c r="B150" s="2"/>
      <c r="C150" s="3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x14ac:dyDescent="0.25">
      <c r="A151" s="2"/>
      <c r="B151" s="2"/>
      <c r="C151" s="3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x14ac:dyDescent="0.25">
      <c r="A152" s="2"/>
      <c r="B152" s="2"/>
      <c r="C152" s="3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x14ac:dyDescent="0.25">
      <c r="A153" s="2"/>
      <c r="B153" s="2"/>
      <c r="C153" s="3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x14ac:dyDescent="0.25">
      <c r="A154" s="2"/>
      <c r="B154" s="2"/>
      <c r="C154" s="3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x14ac:dyDescent="0.25">
      <c r="A155" s="2"/>
      <c r="B155" s="2"/>
      <c r="C155" s="3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x14ac:dyDescent="0.25">
      <c r="A156" s="2"/>
      <c r="B156" s="2"/>
      <c r="C156" s="3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x14ac:dyDescent="0.25">
      <c r="A157" s="2"/>
      <c r="B157" s="2"/>
      <c r="C157" s="3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x14ac:dyDescent="0.25">
      <c r="A158" s="2"/>
      <c r="B158" s="2"/>
      <c r="C158" s="3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x14ac:dyDescent="0.25">
      <c r="A159" s="2"/>
      <c r="B159" s="2"/>
      <c r="C159" s="3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x14ac:dyDescent="0.25">
      <c r="A160" s="2"/>
      <c r="B160" s="2"/>
      <c r="C160" s="3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x14ac:dyDescent="0.25">
      <c r="A161" s="2"/>
      <c r="B161" s="2"/>
      <c r="C161" s="3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x14ac:dyDescent="0.25">
      <c r="A162" s="2"/>
      <c r="B162" s="2"/>
      <c r="C162" s="3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x14ac:dyDescent="0.25">
      <c r="A163" s="2"/>
      <c r="B163" s="2"/>
      <c r="C163" s="3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x14ac:dyDescent="0.25">
      <c r="A164" s="2"/>
      <c r="B164" s="2"/>
      <c r="C164" s="3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x14ac:dyDescent="0.25">
      <c r="A165" s="2"/>
      <c r="B165" s="2"/>
      <c r="C165" s="3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x14ac:dyDescent="0.25">
      <c r="A166" s="2"/>
      <c r="B166" s="2"/>
      <c r="C166" s="3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x14ac:dyDescent="0.25">
      <c r="A167" s="2"/>
      <c r="B167" s="2"/>
      <c r="C167" s="3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x14ac:dyDescent="0.25">
      <c r="A168" s="2"/>
      <c r="B168" s="2"/>
      <c r="C168" s="3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x14ac:dyDescent="0.25">
      <c r="A169" s="2"/>
      <c r="B169" s="2"/>
      <c r="C169" s="3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x14ac:dyDescent="0.25">
      <c r="A170" s="2"/>
      <c r="B170" s="2"/>
      <c r="C170" s="3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x14ac:dyDescent="0.25">
      <c r="A171" s="2"/>
      <c r="B171" s="2"/>
      <c r="C171" s="3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x14ac:dyDescent="0.25">
      <c r="A172" s="2"/>
      <c r="B172" s="2"/>
      <c r="C172" s="3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x14ac:dyDescent="0.25">
      <c r="A173" s="2"/>
      <c r="B173" s="2"/>
      <c r="C173" s="3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x14ac:dyDescent="0.25">
      <c r="A174" s="2"/>
      <c r="B174" s="2"/>
      <c r="C174" s="3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x14ac:dyDescent="0.25">
      <c r="A175" s="2"/>
      <c r="B175" s="2"/>
      <c r="C175" s="3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x14ac:dyDescent="0.25">
      <c r="A176" s="2"/>
      <c r="B176" s="2"/>
      <c r="C176" s="3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x14ac:dyDescent="0.25">
      <c r="A177" s="2"/>
      <c r="B177" s="2"/>
      <c r="C177" s="3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x14ac:dyDescent="0.25">
      <c r="A178" s="2"/>
      <c r="B178" s="2"/>
      <c r="C178" s="3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x14ac:dyDescent="0.25">
      <c r="A179" s="2"/>
      <c r="B179" s="2"/>
      <c r="C179" s="3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x14ac:dyDescent="0.25">
      <c r="A180" s="2"/>
      <c r="B180" s="2"/>
      <c r="C180" s="39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x14ac:dyDescent="0.25">
      <c r="A181" s="2"/>
      <c r="B181" s="2"/>
      <c r="C181" s="39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x14ac:dyDescent="0.25">
      <c r="A182" s="2"/>
      <c r="B182" s="2"/>
      <c r="C182" s="39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x14ac:dyDescent="0.25">
      <c r="A183" s="2"/>
      <c r="B183" s="2"/>
      <c r="C183" s="39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x14ac:dyDescent="0.25">
      <c r="A184" s="2"/>
      <c r="B184" s="2"/>
      <c r="C184" s="39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x14ac:dyDescent="0.25">
      <c r="A185" s="2"/>
      <c r="B185" s="2"/>
      <c r="C185" s="3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x14ac:dyDescent="0.25">
      <c r="A186" s="2"/>
      <c r="B186" s="2"/>
      <c r="C186" s="39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x14ac:dyDescent="0.25">
      <c r="A187" s="2"/>
      <c r="B187" s="2"/>
      <c r="C187" s="39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x14ac:dyDescent="0.25">
      <c r="A188" s="2"/>
      <c r="B188" s="2"/>
      <c r="C188" s="39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x14ac:dyDescent="0.25">
      <c r="A189" s="2"/>
      <c r="B189" s="2"/>
      <c r="C189" s="39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x14ac:dyDescent="0.25">
      <c r="A190" s="2"/>
      <c r="B190" s="2"/>
      <c r="C190" s="39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x14ac:dyDescent="0.25">
      <c r="A191" s="2"/>
      <c r="B191" s="2"/>
      <c r="C191" s="39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x14ac:dyDescent="0.25">
      <c r="A192" s="2"/>
      <c r="B192" s="2"/>
      <c r="C192" s="39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x14ac:dyDescent="0.25">
      <c r="A193" s="2"/>
      <c r="B193" s="2"/>
      <c r="C193" s="39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x14ac:dyDescent="0.25">
      <c r="A194" s="2"/>
      <c r="B194" s="2"/>
      <c r="C194" s="39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x14ac:dyDescent="0.25">
      <c r="A195" s="2"/>
      <c r="B195" s="2"/>
      <c r="C195" s="39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x14ac:dyDescent="0.25">
      <c r="A196" s="2"/>
      <c r="B196" s="2"/>
      <c r="C196" s="39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x14ac:dyDescent="0.25">
      <c r="A197" s="2"/>
      <c r="B197" s="2"/>
      <c r="C197" s="39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x14ac:dyDescent="0.25">
      <c r="A198" s="2"/>
      <c r="B198" s="2"/>
      <c r="C198" s="39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x14ac:dyDescent="0.25">
      <c r="A199" s="2"/>
      <c r="B199" s="2"/>
      <c r="C199" s="39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x14ac:dyDescent="0.25">
      <c r="A200" s="2"/>
      <c r="B200" s="2"/>
      <c r="C200" s="39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x14ac:dyDescent="0.25">
      <c r="A201" s="2"/>
      <c r="B201" s="2"/>
      <c r="C201" s="39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x14ac:dyDescent="0.25">
      <c r="A202" s="2"/>
      <c r="B202" s="2"/>
      <c r="C202" s="39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x14ac:dyDescent="0.25">
      <c r="A203" s="2"/>
      <c r="B203" s="2"/>
      <c r="C203" s="39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x14ac:dyDescent="0.25">
      <c r="A204" s="2"/>
      <c r="B204" s="2"/>
      <c r="C204" s="39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x14ac:dyDescent="0.25">
      <c r="A205" s="2"/>
      <c r="B205" s="2"/>
      <c r="C205" s="39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x14ac:dyDescent="0.25">
      <c r="A206" s="2"/>
      <c r="B206" s="2"/>
      <c r="C206" s="39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x14ac:dyDescent="0.25">
      <c r="A207" s="2"/>
      <c r="B207" s="2"/>
      <c r="C207" s="39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x14ac:dyDescent="0.25">
      <c r="A208" s="2"/>
      <c r="B208" s="2"/>
      <c r="C208" s="39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x14ac:dyDescent="0.25">
      <c r="A209" s="2"/>
      <c r="B209" s="2"/>
      <c r="C209" s="39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x14ac:dyDescent="0.25">
      <c r="A210" s="2"/>
      <c r="B210" s="2"/>
      <c r="C210" s="3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x14ac:dyDescent="0.25">
      <c r="A211" s="2"/>
      <c r="B211" s="2"/>
      <c r="C211" s="39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x14ac:dyDescent="0.25">
      <c r="A212" s="2"/>
      <c r="B212" s="2"/>
      <c r="C212" s="39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x14ac:dyDescent="0.25">
      <c r="A213" s="2"/>
      <c r="B213" s="2"/>
      <c r="C213" s="39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x14ac:dyDescent="0.25">
      <c r="A214" s="2"/>
      <c r="B214" s="2"/>
      <c r="C214" s="39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x14ac:dyDescent="0.25">
      <c r="A215" s="2"/>
      <c r="B215" s="2"/>
      <c r="C215" s="39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x14ac:dyDescent="0.25">
      <c r="A216" s="2"/>
      <c r="B216" s="2"/>
      <c r="C216" s="39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x14ac:dyDescent="0.25">
      <c r="A217" s="2"/>
      <c r="B217" s="2"/>
      <c r="C217" s="39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x14ac:dyDescent="0.25">
      <c r="A218" s="2"/>
      <c r="B218" s="2"/>
      <c r="C218" s="39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x14ac:dyDescent="0.25">
      <c r="A219" s="2"/>
      <c r="B219" s="2"/>
      <c r="C219" s="39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x14ac:dyDescent="0.25">
      <c r="A220" s="2"/>
      <c r="B220" s="2"/>
      <c r="C220" s="39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x14ac:dyDescent="0.25">
      <c r="A221" s="2"/>
      <c r="B221" s="2"/>
      <c r="C221" s="39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x14ac:dyDescent="0.25">
      <c r="A222" s="2"/>
      <c r="B222" s="2"/>
      <c r="C222" s="39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x14ac:dyDescent="0.25">
      <c r="A223" s="2"/>
      <c r="B223" s="2"/>
      <c r="C223" s="39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x14ac:dyDescent="0.25">
      <c r="A224" s="2"/>
      <c r="B224" s="2"/>
      <c r="C224" s="39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x14ac:dyDescent="0.25">
      <c r="A225" s="2"/>
      <c r="B225" s="2"/>
      <c r="C225" s="39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x14ac:dyDescent="0.25">
      <c r="A226" s="2"/>
      <c r="B226" s="2"/>
      <c r="C226" s="39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x14ac:dyDescent="0.25">
      <c r="A227" s="2"/>
      <c r="B227" s="2"/>
      <c r="C227" s="39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x14ac:dyDescent="0.25">
      <c r="A228" s="2"/>
      <c r="B228" s="2"/>
      <c r="C228" s="39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x14ac:dyDescent="0.25">
      <c r="A229" s="2"/>
      <c r="B229" s="2"/>
      <c r="C229" s="39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x14ac:dyDescent="0.25">
      <c r="A230" s="2"/>
      <c r="B230" s="2"/>
      <c r="C230" s="39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x14ac:dyDescent="0.25">
      <c r="A231" s="2"/>
      <c r="B231" s="2"/>
      <c r="C231" s="39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x14ac:dyDescent="0.25">
      <c r="A232" s="2"/>
      <c r="B232" s="2"/>
      <c r="C232" s="39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x14ac:dyDescent="0.25">
      <c r="A233" s="2"/>
      <c r="B233" s="2"/>
      <c r="C233" s="39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x14ac:dyDescent="0.25">
      <c r="A234" s="2"/>
      <c r="B234" s="2"/>
      <c r="C234" s="39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x14ac:dyDescent="0.25">
      <c r="A235" s="2"/>
      <c r="B235" s="2"/>
      <c r="C235" s="39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x14ac:dyDescent="0.25">
      <c r="A236" s="2"/>
      <c r="B236" s="2"/>
      <c r="C236" s="39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x14ac:dyDescent="0.25">
      <c r="A237" s="2"/>
      <c r="B237" s="2"/>
      <c r="C237" s="39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x14ac:dyDescent="0.25">
      <c r="A238" s="2"/>
      <c r="B238" s="2"/>
      <c r="C238" s="39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x14ac:dyDescent="0.25">
      <c r="A239" s="2"/>
      <c r="B239" s="2"/>
      <c r="C239" s="39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x14ac:dyDescent="0.25">
      <c r="A240" s="2"/>
      <c r="B240" s="2"/>
      <c r="C240" s="39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x14ac:dyDescent="0.25">
      <c r="A241" s="2"/>
      <c r="B241" s="2"/>
      <c r="C241" s="39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x14ac:dyDescent="0.25">
      <c r="A242" s="2"/>
      <c r="B242" s="2"/>
      <c r="C242" s="39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x14ac:dyDescent="0.25">
      <c r="A243" s="2"/>
      <c r="B243" s="2"/>
      <c r="C243" s="39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x14ac:dyDescent="0.25">
      <c r="A244" s="2"/>
      <c r="B244" s="2"/>
      <c r="C244" s="39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x14ac:dyDescent="0.25">
      <c r="A245" s="2"/>
      <c r="B245" s="2"/>
      <c r="C245" s="39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x14ac:dyDescent="0.25">
      <c r="A246" s="2"/>
      <c r="B246" s="2"/>
      <c r="C246" s="39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x14ac:dyDescent="0.25">
      <c r="A247" s="2"/>
      <c r="B247" s="2"/>
      <c r="C247" s="39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x14ac:dyDescent="0.25">
      <c r="A248" s="2"/>
      <c r="B248" s="2"/>
      <c r="C248" s="3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x14ac:dyDescent="0.25">
      <c r="A249" s="2"/>
      <c r="B249" s="2"/>
      <c r="C249" s="39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x14ac:dyDescent="0.25">
      <c r="A250" s="2"/>
      <c r="B250" s="2"/>
      <c r="C250" s="39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x14ac:dyDescent="0.25">
      <c r="A251" s="2"/>
      <c r="B251" s="2"/>
      <c r="C251" s="39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x14ac:dyDescent="0.25">
      <c r="A252" s="2"/>
      <c r="B252" s="2"/>
      <c r="C252" s="39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x14ac:dyDescent="0.25">
      <c r="A253" s="2"/>
      <c r="B253" s="2"/>
      <c r="C253" s="39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x14ac:dyDescent="0.25">
      <c r="A254" s="2"/>
      <c r="B254" s="2"/>
      <c r="C254" s="39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x14ac:dyDescent="0.25">
      <c r="A255" s="2"/>
      <c r="B255" s="2"/>
      <c r="C255" s="39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x14ac:dyDescent="0.25">
      <c r="A256" s="2"/>
      <c r="B256" s="2"/>
      <c r="C256" s="39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x14ac:dyDescent="0.25">
      <c r="A257" s="2"/>
      <c r="B257" s="2"/>
      <c r="C257" s="39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x14ac:dyDescent="0.25">
      <c r="A258" s="2"/>
      <c r="B258" s="2"/>
      <c r="C258" s="39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x14ac:dyDescent="0.25">
      <c r="A259" s="2"/>
      <c r="B259" s="2"/>
      <c r="C259" s="39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x14ac:dyDescent="0.25">
      <c r="A260" s="2"/>
      <c r="B260" s="2"/>
      <c r="C260" s="39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x14ac:dyDescent="0.25">
      <c r="A261" s="2"/>
      <c r="B261" s="2"/>
      <c r="C261" s="3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x14ac:dyDescent="0.25">
      <c r="A262" s="2"/>
      <c r="B262" s="2"/>
      <c r="C262" s="39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x14ac:dyDescent="0.25">
      <c r="A263" s="2"/>
      <c r="B263" s="2"/>
      <c r="C263" s="39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x14ac:dyDescent="0.25">
      <c r="A264" s="2"/>
      <c r="B264" s="2"/>
      <c r="C264" s="39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x14ac:dyDescent="0.25">
      <c r="A265" s="2"/>
      <c r="B265" s="2"/>
      <c r="C265" s="39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x14ac:dyDescent="0.25">
      <c r="A266" s="2"/>
      <c r="B266" s="2"/>
      <c r="C266" s="39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x14ac:dyDescent="0.25">
      <c r="A267" s="2"/>
      <c r="B267" s="2"/>
      <c r="C267" s="39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x14ac:dyDescent="0.25">
      <c r="A268" s="2"/>
      <c r="B268" s="2"/>
      <c r="C268" s="39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x14ac:dyDescent="0.25">
      <c r="A269" s="2"/>
      <c r="B269" s="2"/>
      <c r="C269" s="39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x14ac:dyDescent="0.25">
      <c r="A270" s="2"/>
      <c r="B270" s="2"/>
      <c r="C270" s="39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x14ac:dyDescent="0.25">
      <c r="A271" s="2"/>
      <c r="B271" s="2"/>
      <c r="C271" s="39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x14ac:dyDescent="0.25">
      <c r="A272" s="2"/>
      <c r="B272" s="2"/>
      <c r="C272" s="39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x14ac:dyDescent="0.25">
      <c r="A273" s="2"/>
      <c r="B273" s="2"/>
      <c r="C273" s="39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x14ac:dyDescent="0.25">
      <c r="A274" s="2"/>
      <c r="B274" s="2"/>
      <c r="C274" s="39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x14ac:dyDescent="0.25">
      <c r="A275" s="2"/>
      <c r="B275" s="2"/>
      <c r="C275" s="39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x14ac:dyDescent="0.25">
      <c r="A276" s="2"/>
      <c r="B276" s="2"/>
      <c r="C276" s="39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x14ac:dyDescent="0.25">
      <c r="A277" s="2"/>
      <c r="B277" s="2"/>
      <c r="C277" s="39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x14ac:dyDescent="0.25">
      <c r="A278" s="2"/>
      <c r="B278" s="2"/>
      <c r="C278" s="39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x14ac:dyDescent="0.25">
      <c r="A279" s="2"/>
      <c r="B279" s="2"/>
      <c r="C279" s="39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x14ac:dyDescent="0.25">
      <c r="A280" s="2"/>
      <c r="B280" s="2"/>
      <c r="C280" s="39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x14ac:dyDescent="0.25">
      <c r="A281" s="2"/>
      <c r="B281" s="2"/>
      <c r="C281" s="39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x14ac:dyDescent="0.25">
      <c r="A282" s="2"/>
      <c r="B282" s="2"/>
      <c r="C282" s="39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x14ac:dyDescent="0.25">
      <c r="A283" s="2"/>
      <c r="B283" s="2"/>
      <c r="C283" s="39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x14ac:dyDescent="0.25">
      <c r="A284" s="2"/>
      <c r="B284" s="2"/>
      <c r="C284" s="39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x14ac:dyDescent="0.25">
      <c r="A285" s="2"/>
      <c r="B285" s="2"/>
      <c r="C285" s="39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x14ac:dyDescent="0.25">
      <c r="A286" s="2"/>
      <c r="B286" s="2"/>
      <c r="C286" s="39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x14ac:dyDescent="0.25">
      <c r="A287" s="2"/>
      <c r="B287" s="2"/>
      <c r="C287" s="39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x14ac:dyDescent="0.25">
      <c r="A288" s="2"/>
      <c r="B288" s="2"/>
      <c r="C288" s="39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x14ac:dyDescent="0.25">
      <c r="A289" s="2"/>
      <c r="B289" s="2"/>
      <c r="C289" s="39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x14ac:dyDescent="0.25">
      <c r="A290" s="2"/>
      <c r="B290" s="2"/>
      <c r="C290" s="39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x14ac:dyDescent="0.25">
      <c r="A291" s="2"/>
      <c r="B291" s="2"/>
      <c r="C291" s="39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x14ac:dyDescent="0.25">
      <c r="A292" s="2"/>
      <c r="B292" s="2"/>
      <c r="C292" s="39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x14ac:dyDescent="0.25">
      <c r="A293" s="2"/>
      <c r="B293" s="2"/>
      <c r="C293" s="39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x14ac:dyDescent="0.25">
      <c r="A294" s="2"/>
      <c r="B294" s="2"/>
      <c r="C294" s="39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x14ac:dyDescent="0.25">
      <c r="A295" s="2"/>
      <c r="B295" s="2"/>
      <c r="C295" s="39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x14ac:dyDescent="0.25">
      <c r="A296" s="2"/>
      <c r="B296" s="2"/>
      <c r="C296" s="39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x14ac:dyDescent="0.25">
      <c r="A297" s="2"/>
      <c r="B297" s="2"/>
      <c r="C297" s="39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x14ac:dyDescent="0.25">
      <c r="A298" s="2"/>
      <c r="B298" s="2"/>
      <c r="C298" s="39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x14ac:dyDescent="0.25">
      <c r="A299" s="2"/>
      <c r="B299" s="2"/>
      <c r="C299" s="39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x14ac:dyDescent="0.25">
      <c r="A300" s="2"/>
      <c r="B300" s="2"/>
      <c r="C300" s="39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x14ac:dyDescent="0.25">
      <c r="A301" s="2"/>
      <c r="B301" s="2"/>
      <c r="C301" s="39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x14ac:dyDescent="0.25">
      <c r="A302" s="2"/>
      <c r="B302" s="2"/>
      <c r="C302" s="39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x14ac:dyDescent="0.25">
      <c r="A303" s="2"/>
      <c r="B303" s="2"/>
      <c r="C303" s="39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x14ac:dyDescent="0.25">
      <c r="A304" s="2"/>
      <c r="B304" s="2"/>
      <c r="C304" s="39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x14ac:dyDescent="0.25">
      <c r="A305" s="2"/>
      <c r="B305" s="2"/>
      <c r="C305" s="39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x14ac:dyDescent="0.25">
      <c r="A306" s="2"/>
      <c r="B306" s="2"/>
      <c r="C306" s="39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x14ac:dyDescent="0.25">
      <c r="A307" s="2"/>
      <c r="B307" s="2"/>
      <c r="C307" s="39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x14ac:dyDescent="0.25">
      <c r="A308" s="2"/>
      <c r="B308" s="2"/>
      <c r="C308" s="39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x14ac:dyDescent="0.25">
      <c r="A309" s="2"/>
      <c r="B309" s="2"/>
      <c r="C309" s="39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x14ac:dyDescent="0.25">
      <c r="A310" s="2"/>
      <c r="B310" s="2"/>
      <c r="C310" s="39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x14ac:dyDescent="0.25">
      <c r="A311" s="2"/>
      <c r="B311" s="2"/>
      <c r="C311" s="39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x14ac:dyDescent="0.25">
      <c r="A312" s="2"/>
      <c r="B312" s="2"/>
      <c r="C312" s="39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x14ac:dyDescent="0.25">
      <c r="A313" s="2"/>
      <c r="B313" s="2"/>
      <c r="C313" s="39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x14ac:dyDescent="0.25">
      <c r="A314" s="2"/>
      <c r="B314" s="2"/>
      <c r="C314" s="39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x14ac:dyDescent="0.25">
      <c r="A315" s="2"/>
      <c r="B315" s="2"/>
      <c r="C315" s="39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x14ac:dyDescent="0.25">
      <c r="A316" s="2"/>
      <c r="B316" s="2"/>
      <c r="C316" s="39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x14ac:dyDescent="0.25">
      <c r="A317" s="2"/>
      <c r="B317" s="2"/>
      <c r="C317" s="39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x14ac:dyDescent="0.25">
      <c r="A318" s="2"/>
      <c r="B318" s="2"/>
      <c r="C318" s="39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x14ac:dyDescent="0.25">
      <c r="A319" s="2"/>
      <c r="B319" s="2"/>
      <c r="C319" s="39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x14ac:dyDescent="0.25">
      <c r="A320" s="2"/>
      <c r="B320" s="2"/>
      <c r="C320" s="39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x14ac:dyDescent="0.25">
      <c r="A321" s="2"/>
      <c r="B321" s="2"/>
      <c r="C321" s="39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x14ac:dyDescent="0.25">
      <c r="A322" s="2"/>
      <c r="B322" s="2"/>
      <c r="C322" s="39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x14ac:dyDescent="0.25">
      <c r="A323" s="2"/>
      <c r="B323" s="2"/>
      <c r="C323" s="39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x14ac:dyDescent="0.25">
      <c r="A324" s="2"/>
      <c r="B324" s="2"/>
      <c r="C324" s="39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x14ac:dyDescent="0.25">
      <c r="A325" s="2"/>
      <c r="B325" s="2"/>
      <c r="C325" s="39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x14ac:dyDescent="0.25">
      <c r="A326" s="2"/>
      <c r="B326" s="2"/>
      <c r="C326" s="39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x14ac:dyDescent="0.25">
      <c r="A327" s="2"/>
      <c r="B327" s="2"/>
      <c r="C327" s="39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x14ac:dyDescent="0.25">
      <c r="A328" s="2"/>
      <c r="B328" s="2"/>
      <c r="C328" s="39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x14ac:dyDescent="0.25">
      <c r="A329" s="2"/>
      <c r="B329" s="2"/>
      <c r="C329" s="39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x14ac:dyDescent="0.25">
      <c r="A330" s="2"/>
      <c r="B330" s="2"/>
      <c r="C330" s="39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x14ac:dyDescent="0.25">
      <c r="A331" s="2"/>
      <c r="B331" s="2"/>
      <c r="C331" s="39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x14ac:dyDescent="0.25">
      <c r="A332" s="2"/>
      <c r="B332" s="2"/>
      <c r="C332" s="39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x14ac:dyDescent="0.25">
      <c r="A333" s="2"/>
      <c r="B333" s="2"/>
      <c r="C333" s="39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x14ac:dyDescent="0.25">
      <c r="A334" s="2"/>
      <c r="B334" s="2"/>
      <c r="C334" s="39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x14ac:dyDescent="0.25">
      <c r="A335" s="2"/>
      <c r="B335" s="2"/>
      <c r="C335" s="39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x14ac:dyDescent="0.25">
      <c r="A336" s="2"/>
      <c r="B336" s="2"/>
      <c r="C336" s="39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x14ac:dyDescent="0.25">
      <c r="A337" s="2"/>
      <c r="B337" s="2"/>
      <c r="C337" s="39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x14ac:dyDescent="0.25">
      <c r="A338" s="2"/>
      <c r="B338" s="2"/>
      <c r="C338" s="39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x14ac:dyDescent="0.25">
      <c r="A339" s="2"/>
      <c r="B339" s="2"/>
      <c r="C339" s="39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x14ac:dyDescent="0.25">
      <c r="A340" s="2"/>
      <c r="B340" s="2"/>
      <c r="C340" s="39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x14ac:dyDescent="0.25">
      <c r="A341" s="2"/>
      <c r="B341" s="2"/>
      <c r="C341" s="39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x14ac:dyDescent="0.25">
      <c r="A342" s="2"/>
      <c r="B342" s="2"/>
      <c r="C342" s="39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x14ac:dyDescent="0.25">
      <c r="A343" s="2"/>
      <c r="B343" s="2"/>
      <c r="C343" s="39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x14ac:dyDescent="0.25">
      <c r="A344" s="2"/>
      <c r="B344" s="2"/>
      <c r="C344" s="39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x14ac:dyDescent="0.25">
      <c r="A345" s="2"/>
      <c r="B345" s="2"/>
      <c r="C345" s="39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x14ac:dyDescent="0.25">
      <c r="A346" s="2"/>
      <c r="B346" s="2"/>
      <c r="C346" s="39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x14ac:dyDescent="0.25">
      <c r="A347" s="2"/>
      <c r="B347" s="2"/>
      <c r="C347" s="39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x14ac:dyDescent="0.25">
      <c r="A348" s="2"/>
      <c r="B348" s="2"/>
      <c r="C348" s="39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x14ac:dyDescent="0.25">
      <c r="A349" s="2"/>
      <c r="B349" s="2"/>
      <c r="C349" s="39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x14ac:dyDescent="0.25">
      <c r="A350" s="2"/>
      <c r="B350" s="2"/>
      <c r="C350" s="39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x14ac:dyDescent="0.25">
      <c r="A351" s="2"/>
      <c r="B351" s="2"/>
      <c r="C351" s="39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x14ac:dyDescent="0.25">
      <c r="A352" s="2"/>
      <c r="B352" s="2"/>
      <c r="C352" s="39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x14ac:dyDescent="0.25">
      <c r="A353" s="2"/>
      <c r="B353" s="2"/>
      <c r="C353" s="39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x14ac:dyDescent="0.25">
      <c r="A354" s="2"/>
      <c r="B354" s="2"/>
      <c r="C354" s="39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x14ac:dyDescent="0.25">
      <c r="A355" s="2"/>
      <c r="B355" s="2"/>
      <c r="C355" s="39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x14ac:dyDescent="0.25">
      <c r="A356" s="2"/>
      <c r="B356" s="2"/>
      <c r="C356" s="39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x14ac:dyDescent="0.25">
      <c r="A357" s="2"/>
      <c r="B357" s="2"/>
      <c r="C357" s="39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x14ac:dyDescent="0.25">
      <c r="A358" s="2"/>
      <c r="B358" s="2"/>
      <c r="C358" s="39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x14ac:dyDescent="0.25">
      <c r="A359" s="2"/>
      <c r="B359" s="2"/>
      <c r="C359" s="39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x14ac:dyDescent="0.25">
      <c r="A360" s="2"/>
      <c r="B360" s="2"/>
      <c r="C360" s="39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x14ac:dyDescent="0.25">
      <c r="A361" s="2"/>
      <c r="B361" s="2"/>
      <c r="C361" s="39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x14ac:dyDescent="0.25">
      <c r="A362" s="2"/>
      <c r="B362" s="2"/>
      <c r="C362" s="39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x14ac:dyDescent="0.25">
      <c r="A363" s="2"/>
      <c r="B363" s="2"/>
      <c r="C363" s="39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x14ac:dyDescent="0.25">
      <c r="A364" s="2"/>
      <c r="B364" s="2"/>
      <c r="C364" s="39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x14ac:dyDescent="0.25">
      <c r="A365" s="2"/>
      <c r="B365" s="2"/>
      <c r="C365" s="39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x14ac:dyDescent="0.25">
      <c r="A366" s="2"/>
      <c r="B366" s="2"/>
      <c r="C366" s="39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x14ac:dyDescent="0.25">
      <c r="A367" s="2"/>
      <c r="B367" s="2"/>
      <c r="C367" s="39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x14ac:dyDescent="0.25">
      <c r="A368" s="2"/>
      <c r="B368" s="2"/>
      <c r="C368" s="39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x14ac:dyDescent="0.25">
      <c r="A369" s="2"/>
      <c r="B369" s="2"/>
      <c r="C369" s="39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x14ac:dyDescent="0.25">
      <c r="A370" s="2"/>
      <c r="B370" s="2"/>
      <c r="C370" s="39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x14ac:dyDescent="0.25">
      <c r="A371" s="2"/>
      <c r="B371" s="2"/>
      <c r="C371" s="39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x14ac:dyDescent="0.25">
      <c r="A372" s="2"/>
      <c r="B372" s="2"/>
      <c r="C372" s="39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x14ac:dyDescent="0.25">
      <c r="A373" s="2"/>
      <c r="B373" s="2"/>
      <c r="C373" s="39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x14ac:dyDescent="0.25">
      <c r="A374" s="2"/>
      <c r="B374" s="2"/>
      <c r="C374" s="39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x14ac:dyDescent="0.25">
      <c r="A375" s="2"/>
      <c r="B375" s="2"/>
      <c r="C375" s="39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x14ac:dyDescent="0.25">
      <c r="A376" s="2"/>
      <c r="B376" s="2"/>
      <c r="C376" s="39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x14ac:dyDescent="0.25">
      <c r="A377" s="2"/>
      <c r="B377" s="2"/>
      <c r="C377" s="39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x14ac:dyDescent="0.25">
      <c r="A378" s="2"/>
      <c r="B378" s="2"/>
      <c r="C378" s="39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x14ac:dyDescent="0.25">
      <c r="A379" s="2"/>
      <c r="B379" s="2"/>
      <c r="C379" s="39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x14ac:dyDescent="0.25">
      <c r="A380" s="2"/>
      <c r="B380" s="2"/>
      <c r="C380" s="39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x14ac:dyDescent="0.25">
      <c r="A381" s="2"/>
      <c r="B381" s="2"/>
      <c r="C381" s="39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x14ac:dyDescent="0.25">
      <c r="A382" s="2"/>
      <c r="B382" s="2"/>
      <c r="C382" s="39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x14ac:dyDescent="0.25">
      <c r="A383" s="2"/>
      <c r="B383" s="2"/>
      <c r="C383" s="39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x14ac:dyDescent="0.25">
      <c r="A384" s="2"/>
      <c r="B384" s="2"/>
      <c r="C384" s="39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x14ac:dyDescent="0.25">
      <c r="A385" s="2"/>
      <c r="B385" s="2"/>
      <c r="C385" s="39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x14ac:dyDescent="0.25">
      <c r="A386" s="2"/>
      <c r="B386" s="2"/>
      <c r="C386" s="39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x14ac:dyDescent="0.25">
      <c r="A387" s="2"/>
      <c r="B387" s="2"/>
      <c r="C387" s="39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x14ac:dyDescent="0.25">
      <c r="A388" s="2"/>
      <c r="B388" s="2"/>
      <c r="C388" s="39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x14ac:dyDescent="0.25">
      <c r="A389" s="2"/>
      <c r="B389" s="2"/>
      <c r="C389" s="39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x14ac:dyDescent="0.25">
      <c r="A390" s="2"/>
      <c r="B390" s="2"/>
      <c r="C390" s="39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x14ac:dyDescent="0.25">
      <c r="A391" s="2"/>
      <c r="B391" s="2"/>
      <c r="C391" s="39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x14ac:dyDescent="0.25">
      <c r="A392" s="2"/>
      <c r="B392" s="2"/>
      <c r="C392" s="39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x14ac:dyDescent="0.25">
      <c r="A393" s="2"/>
      <c r="B393" s="2"/>
      <c r="C393" s="39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x14ac:dyDescent="0.25">
      <c r="A394" s="2"/>
      <c r="B394" s="2"/>
      <c r="C394" s="39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x14ac:dyDescent="0.25">
      <c r="A395" s="2"/>
      <c r="B395" s="2"/>
      <c r="C395" s="39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x14ac:dyDescent="0.25">
      <c r="A396" s="2"/>
      <c r="B396" s="2"/>
      <c r="C396" s="39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x14ac:dyDescent="0.25">
      <c r="A397" s="2"/>
      <c r="B397" s="2"/>
      <c r="C397" s="39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x14ac:dyDescent="0.25">
      <c r="A398" s="2"/>
      <c r="B398" s="2"/>
      <c r="C398" s="39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x14ac:dyDescent="0.25">
      <c r="A399" s="2"/>
      <c r="B399" s="2"/>
      <c r="C399" s="39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x14ac:dyDescent="0.25">
      <c r="A400" s="2"/>
      <c r="B400" s="2"/>
      <c r="C400" s="39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x14ac:dyDescent="0.25">
      <c r="A401" s="2"/>
      <c r="B401" s="2"/>
      <c r="C401" s="39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x14ac:dyDescent="0.25">
      <c r="A402" s="2"/>
      <c r="B402" s="2"/>
      <c r="C402" s="39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x14ac:dyDescent="0.25">
      <c r="A403" s="2"/>
      <c r="B403" s="2"/>
      <c r="C403" s="39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x14ac:dyDescent="0.25">
      <c r="A404" s="2"/>
      <c r="B404" s="2"/>
      <c r="C404" s="39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x14ac:dyDescent="0.25">
      <c r="A405" s="2"/>
      <c r="B405" s="2"/>
      <c r="C405" s="39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x14ac:dyDescent="0.25">
      <c r="A406" s="2"/>
      <c r="B406" s="2"/>
      <c r="C406" s="39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x14ac:dyDescent="0.25">
      <c r="A407" s="2"/>
      <c r="B407" s="2"/>
      <c r="C407" s="39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x14ac:dyDescent="0.25">
      <c r="A408" s="2"/>
      <c r="B408" s="2"/>
      <c r="C408" s="39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x14ac:dyDescent="0.25">
      <c r="A409" s="2"/>
      <c r="B409" s="2"/>
      <c r="C409" s="39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x14ac:dyDescent="0.25">
      <c r="A410" s="2"/>
      <c r="B410" s="2"/>
      <c r="C410" s="39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x14ac:dyDescent="0.25">
      <c r="A411" s="2"/>
      <c r="B411" s="2"/>
      <c r="C411" s="39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x14ac:dyDescent="0.25">
      <c r="A412" s="2"/>
      <c r="B412" s="2"/>
      <c r="C412" s="39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x14ac:dyDescent="0.25">
      <c r="A413" s="2"/>
      <c r="B413" s="2"/>
      <c r="C413" s="39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x14ac:dyDescent="0.25">
      <c r="A414" s="2"/>
      <c r="B414" s="2"/>
      <c r="C414" s="39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x14ac:dyDescent="0.25">
      <c r="A415" s="2"/>
      <c r="B415" s="2"/>
      <c r="C415" s="39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x14ac:dyDescent="0.25">
      <c r="A416" s="2"/>
      <c r="B416" s="2"/>
      <c r="C416" s="39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x14ac:dyDescent="0.25">
      <c r="A417" s="2"/>
      <c r="B417" s="2"/>
      <c r="C417" s="39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x14ac:dyDescent="0.25">
      <c r="A418" s="2"/>
      <c r="B418" s="2"/>
      <c r="C418" s="39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x14ac:dyDescent="0.25">
      <c r="A419" s="2"/>
      <c r="B419" s="2"/>
      <c r="C419" s="39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x14ac:dyDescent="0.25">
      <c r="A420" s="2"/>
      <c r="B420" s="2"/>
      <c r="C420" s="39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x14ac:dyDescent="0.25">
      <c r="A421" s="2"/>
      <c r="B421" s="2"/>
      <c r="C421" s="39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x14ac:dyDescent="0.25">
      <c r="A422" s="2"/>
      <c r="B422" s="2"/>
      <c r="C422" s="39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x14ac:dyDescent="0.25">
      <c r="A423" s="2"/>
      <c r="B423" s="2"/>
      <c r="C423" s="39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x14ac:dyDescent="0.25">
      <c r="A424" s="2"/>
      <c r="B424" s="2"/>
      <c r="C424" s="39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x14ac:dyDescent="0.25">
      <c r="A425" s="2"/>
      <c r="B425" s="2"/>
      <c r="C425" s="39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x14ac:dyDescent="0.25">
      <c r="A426" s="2"/>
      <c r="B426" s="2"/>
      <c r="C426" s="39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x14ac:dyDescent="0.25">
      <c r="A427" s="2"/>
      <c r="B427" s="2"/>
      <c r="C427" s="39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x14ac:dyDescent="0.25">
      <c r="A428" s="2"/>
      <c r="B428" s="2"/>
      <c r="C428" s="39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x14ac:dyDescent="0.25">
      <c r="A429" s="2"/>
      <c r="B429" s="2"/>
      <c r="C429" s="39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x14ac:dyDescent="0.25">
      <c r="A430" s="2"/>
      <c r="B430" s="2"/>
      <c r="C430" s="39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x14ac:dyDescent="0.25">
      <c r="A431" s="2"/>
      <c r="B431" s="2"/>
      <c r="C431" s="39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x14ac:dyDescent="0.25">
      <c r="A432" s="2"/>
      <c r="B432" s="2"/>
      <c r="C432" s="39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x14ac:dyDescent="0.25">
      <c r="A433" s="2"/>
      <c r="B433" s="2"/>
      <c r="C433" s="39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x14ac:dyDescent="0.25">
      <c r="A434" s="2"/>
      <c r="B434" s="2"/>
      <c r="C434" s="39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x14ac:dyDescent="0.25">
      <c r="A435" s="2"/>
      <c r="B435" s="2"/>
      <c r="C435" s="39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x14ac:dyDescent="0.25">
      <c r="A436" s="2"/>
      <c r="B436" s="2"/>
      <c r="C436" s="39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x14ac:dyDescent="0.25">
      <c r="A437" s="2"/>
      <c r="B437" s="2"/>
      <c r="C437" s="39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x14ac:dyDescent="0.25">
      <c r="A438" s="2"/>
      <c r="B438" s="2"/>
      <c r="C438" s="39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x14ac:dyDescent="0.25">
      <c r="A439" s="2"/>
      <c r="B439" s="2"/>
      <c r="C439" s="39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x14ac:dyDescent="0.25">
      <c r="A440" s="2"/>
      <c r="B440" s="2"/>
      <c r="C440" s="39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x14ac:dyDescent="0.25">
      <c r="A441" s="2"/>
      <c r="B441" s="2"/>
      <c r="C441" s="39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x14ac:dyDescent="0.25">
      <c r="A442" s="2"/>
      <c r="B442" s="2"/>
      <c r="C442" s="39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x14ac:dyDescent="0.25">
      <c r="A443" s="2"/>
      <c r="B443" s="2"/>
      <c r="C443" s="39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x14ac:dyDescent="0.25">
      <c r="A444" s="2"/>
      <c r="B444" s="2"/>
      <c r="C444" s="39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x14ac:dyDescent="0.25">
      <c r="A445" s="2"/>
      <c r="B445" s="2"/>
      <c r="C445" s="39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x14ac:dyDescent="0.25">
      <c r="A446" s="2"/>
      <c r="B446" s="2"/>
      <c r="C446" s="39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x14ac:dyDescent="0.25">
      <c r="A447" s="2"/>
      <c r="B447" s="2"/>
      <c r="C447" s="39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x14ac:dyDescent="0.25">
      <c r="A448" s="2"/>
      <c r="B448" s="2"/>
      <c r="C448" s="39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x14ac:dyDescent="0.25">
      <c r="A449" s="2"/>
      <c r="B449" s="2"/>
      <c r="C449" s="39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x14ac:dyDescent="0.25">
      <c r="A450" s="2"/>
      <c r="B450" s="2"/>
      <c r="C450" s="39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x14ac:dyDescent="0.25">
      <c r="A451" s="2"/>
      <c r="B451" s="2"/>
      <c r="C451" s="39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x14ac:dyDescent="0.25">
      <c r="A452" s="2"/>
      <c r="B452" s="2"/>
      <c r="C452" s="39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x14ac:dyDescent="0.25">
      <c r="A453" s="2"/>
      <c r="B453" s="2"/>
      <c r="C453" s="39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x14ac:dyDescent="0.25">
      <c r="A454" s="2"/>
      <c r="B454" s="2"/>
      <c r="C454" s="39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x14ac:dyDescent="0.25">
      <c r="A455" s="2"/>
      <c r="B455" s="2"/>
      <c r="C455" s="39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</sheetData>
  <autoFilter ref="D21:U51" xr:uid="{00000000-0001-0000-1A00-000000000000}"/>
  <mergeCells count="59">
    <mergeCell ref="A14:V14"/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V20:V21"/>
    <mergeCell ref="A53:E53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59:E59"/>
    <mergeCell ref="K20:N20"/>
    <mergeCell ref="O20:P20"/>
    <mergeCell ref="R20:S20"/>
    <mergeCell ref="T20:U20"/>
    <mergeCell ref="A54:E54"/>
    <mergeCell ref="A55:E55"/>
    <mergeCell ref="A56:E56"/>
    <mergeCell ref="A57:E57"/>
    <mergeCell ref="A58:E58"/>
    <mergeCell ref="A72:E72"/>
    <mergeCell ref="A61:K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D87:F87"/>
    <mergeCell ref="I87:L87"/>
    <mergeCell ref="A73:E73"/>
    <mergeCell ref="A74:E74"/>
    <mergeCell ref="A75:E75"/>
    <mergeCell ref="A76:E76"/>
    <mergeCell ref="A77:E77"/>
    <mergeCell ref="A78:H78"/>
    <mergeCell ref="A79:O79"/>
    <mergeCell ref="A80:K80"/>
    <mergeCell ref="A82:H82"/>
    <mergeCell ref="D86:F86"/>
    <mergeCell ref="I86:L86"/>
  </mergeCells>
  <pageMargins left="0.51180555555555596" right="0.51180555555555596" top="0.63472222222222197" bottom="0.78749999999999998" header="0.511811023622047" footer="0.31527777777777799"/>
  <pageSetup paperSize="9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HOSP. LUZIÂNIA</vt:lpstr>
      <vt:lpstr>'HOSP. LUZIÂNIA'!Area_de_impressao</vt:lpstr>
      <vt:lpstr>'HOSP. LUZIÂNIA'!Titulos_de_impressao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Vittor Galdino</cp:lastModifiedBy>
  <dcterms:created xsi:type="dcterms:W3CDTF">2024-02-27T14:24:08Z</dcterms:created>
  <dcterms:modified xsi:type="dcterms:W3CDTF">2024-03-14T21:15:41Z</dcterms:modified>
</cp:coreProperties>
</file>