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OS 2024\PORTAL TRANSPARÊNCIA\2019, 2020, 2021 e 2022\por unidade planilhas 2019 a 2022\2022\"/>
    </mc:Choice>
  </mc:AlternateContent>
  <xr:revisionPtr revIDLastSave="0" documentId="13_ncr:1_{3DB155C2-39E0-42F7-8338-49FE0D7876E9}" xr6:coauthVersionLast="47" xr6:coauthVersionMax="47" xr10:uidLastSave="{00000000-0000-0000-0000-000000000000}"/>
  <bookViews>
    <workbookView xWindow="-25320" yWindow="285" windowWidth="25440" windowHeight="15270" xr2:uid="{F0E043B5-0224-4161-B373-303F6310DA8A}"/>
  </bookViews>
  <sheets>
    <sheet name="HOSP.EST.LUZIANIA-PATRIS 452022" sheetId="1" r:id="rId1"/>
  </sheets>
  <definedNames>
    <definedName name="_xlnm.Print_Area" localSheetId="0">'HOSP.EST.LUZIANIA-PATRIS 452022'!$A$1:$V$71</definedName>
    <definedName name="_xlnm.Print_Titles" localSheetId="0">'HOSP.EST.LUZIANIA-PATRIS 452022'!$49:$50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59" i="1"/>
  <c r="F58" i="1"/>
  <c r="F51" i="1"/>
  <c r="U39" i="1"/>
  <c r="T39" i="1"/>
  <c r="S39" i="1"/>
  <c r="R39" i="1"/>
  <c r="Q39" i="1"/>
  <c r="P39" i="1"/>
  <c r="O39" i="1"/>
  <c r="N39" i="1"/>
  <c r="M39" i="1"/>
  <c r="L39" i="1"/>
  <c r="J39" i="1"/>
  <c r="I39" i="1"/>
  <c r="H39" i="1"/>
  <c r="G39" i="1"/>
  <c r="F39" i="1"/>
  <c r="E39" i="1"/>
  <c r="D39" i="1"/>
  <c r="C39" i="1"/>
  <c r="B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7" authorId="0" shapeId="0" xr:uid="{47BB6452-0F89-4C53-9764-2D9200E97030}">
      <text>
        <r>
          <rPr>
            <sz val="10"/>
            <rFont val="Arial"/>
            <family val="2"/>
          </rPr>
          <t xml:space="preserve">VIGÊNCIA: 48 MESES A PARTIR DA PUBLICAÇÃO 13/06/22 A 12/06/26
</t>
        </r>
      </text>
    </comment>
    <comment ref="B28" authorId="0" shapeId="0" xr:uid="{0533DC81-571B-46B4-AFD6-B50AD0AE48F7}">
      <text>
        <r>
          <rPr>
            <sz val="10"/>
            <rFont val="Arial"/>
            <family val="2"/>
          </rPr>
          <t xml:space="preserve">VIGÊNCIA: 48 MESES A PARTIR DA PUBLICAÇÃO 13/06/22 A 12/06/26
</t>
        </r>
      </text>
    </comment>
    <comment ref="B29" authorId="0" shapeId="0" xr:uid="{FA2778D5-995E-49FC-A865-D58750ACFE1A}">
      <text>
        <r>
          <rPr>
            <sz val="10"/>
            <rFont val="Arial"/>
            <family val="2"/>
          </rPr>
          <t xml:space="preserve">VIGÊNCIA: 48 MESES A PARTIR DA PUBLICAÇÃO 13/06/22 A 12/06/26
</t>
        </r>
      </text>
    </comment>
    <comment ref="B32" authorId="0" shapeId="0" xr:uid="{3DE3E37A-2348-4F28-A21A-A1A31AC00119}">
      <text>
        <r>
          <rPr>
            <sz val="10"/>
            <rFont val="Arial"/>
            <family val="2"/>
          </rPr>
          <t xml:space="preserve">VIGÊNCIA: 48 MESES A PARTIR DA PUBLICAÇÃO 13/06/22 A 12/06/26
</t>
        </r>
      </text>
    </comment>
    <comment ref="B33" authorId="0" shapeId="0" xr:uid="{9E0CCEFF-1896-4860-8C68-87848763674A}">
      <text>
        <r>
          <rPr>
            <sz val="10"/>
            <rFont val="Arial"/>
            <family val="2"/>
          </rPr>
          <t xml:space="preserve">VIGÊNCIA: 48 MESES A PARTIR DA PUBLICAÇÃO 13/06/22 A 12/06/26
</t>
        </r>
      </text>
    </comment>
    <comment ref="B34" authorId="0" shapeId="0" xr:uid="{F9416C60-1F49-4076-B8D6-27E5B8114658}">
      <text>
        <r>
          <rPr>
            <sz val="10"/>
            <rFont val="Arial"/>
            <family val="2"/>
          </rPr>
          <t xml:space="preserve">VIGÊNCIA: 48 MESES A PARTIR DA PUBLICAÇÃO 13/06/22 A 12/06/26
</t>
        </r>
      </text>
    </comment>
    <comment ref="B35" authorId="0" shapeId="0" xr:uid="{6D9EBCEC-3D3E-4B33-84C3-9E3D0CC7445C}">
      <text>
        <r>
          <rPr>
            <sz val="10"/>
            <rFont val="Arial"/>
            <family val="2"/>
          </rPr>
          <t xml:space="preserve">VIGÊNCIA: 48 MESES A PARTIR DA PUBLICAÇÃO 13/06/22 A 12/06/26
</t>
        </r>
      </text>
    </comment>
    <comment ref="F51" authorId="0" shapeId="0" xr:uid="{02F25BCF-3E6D-4A98-8995-7F5D62A4A8CA}">
      <text>
        <r>
          <rPr>
            <sz val="10"/>
            <rFont val="Arial"/>
            <family val="2"/>
          </rPr>
          <t xml:space="preserve">
R$ 20.242,48 - RESTANTE CELG JUNHO/22 LANÇADO NA PLANILHA DE JULHO/22  (VALOR REFERENTE AO INICIO DO CONTRATO 13 A 30/06/22) VALOR DA FATURA R$ 33.737,47). (PARTE REFERENTE AO PERÍOO 01 A 12/06/22 FOI DEDUZIDO DO CONTRATO FIRMADO COM O IMED ENCERRADO DIA 12/06/22)</t>
        </r>
      </text>
    </comment>
    <comment ref="F52" authorId="0" shapeId="0" xr:uid="{B496861A-0A4E-4D75-9692-FEB37E7F1EEE}">
      <text>
        <r>
          <rPr>
            <sz val="10"/>
            <rFont val="Arial"/>
            <family val="2"/>
          </rPr>
          <t xml:space="preserve">
R$ 30.283,51 - CELG JUlHO/22 LANÇADO NA PLANILHA DE AGO/22 </t>
        </r>
      </text>
    </comment>
    <comment ref="F53" authorId="0" shapeId="0" xr:uid="{B5CFAED1-9CB6-4DE8-9C6C-3AC756E3F45D}">
      <text>
        <r>
          <rPr>
            <sz val="10"/>
            <rFont val="Arial"/>
            <family val="2"/>
          </rPr>
          <t xml:space="preserve">CELG AGO/22 LANÇADO NA PLANILHA DE SET/22
</t>
        </r>
      </text>
    </comment>
    <comment ref="F54" authorId="0" shapeId="0" xr:uid="{69ED7B1D-DA70-467D-9E66-656342B55AE4}">
      <text>
        <r>
          <rPr>
            <sz val="10"/>
            <rFont val="Arial"/>
            <family val="2"/>
          </rPr>
          <t xml:space="preserve">CELG SET/22 LANÇADO NA PLANILHA DE OUT/22
</t>
        </r>
      </text>
    </comment>
    <comment ref="F55" authorId="0" shapeId="0" xr:uid="{D2C6C691-E95B-445A-A662-27FC22CA1717}">
      <text>
        <r>
          <rPr>
            <sz val="10"/>
            <rFont val="Arial"/>
            <family val="2"/>
          </rPr>
          <t xml:space="preserve">R$ 39.696,58 - CELG OUT/22 LANÇADO NA PLANILHA DE NOV/22
</t>
        </r>
      </text>
    </comment>
    <comment ref="F56" authorId="0" shapeId="0" xr:uid="{09E414F6-F999-4D42-B303-F57D5CE54997}">
      <text>
        <r>
          <rPr>
            <sz val="10"/>
            <rFont val="Arial"/>
            <family val="2"/>
          </rPr>
          <t xml:space="preserve">R$47.954,85  - </t>
        </r>
        <r>
          <rPr>
            <sz val="9"/>
            <color rgb="FF000000"/>
            <rFont val="Segoe UI"/>
            <family val="2"/>
            <charset val="1"/>
          </rPr>
          <t xml:space="preserve">CELG NOV/22 LANÇADO NA PLANILHA DE DEZ/22
</t>
        </r>
        <r>
          <rPr>
            <b/>
            <sz val="9"/>
            <color rgb="FF000000"/>
            <rFont val="Segoe UI"/>
            <family val="2"/>
            <charset val="1"/>
          </rPr>
          <t xml:space="preserve">.
R$40.546,55 - </t>
        </r>
        <r>
          <rPr>
            <sz val="9"/>
            <color rgb="FF000000"/>
            <rFont val="Segoe UI"/>
            <family val="2"/>
            <charset val="1"/>
          </rPr>
          <t xml:space="preserve">CELGDEZ/22 LANÇADO NA PLANILHA DE JAN/22
</t>
        </r>
        <r>
          <rPr>
            <b/>
            <sz val="9"/>
            <color rgb="FF000000"/>
            <rFont val="Segoe UI"/>
            <family val="2"/>
            <charset val="1"/>
          </rPr>
          <t xml:space="preserve">
</t>
        </r>
      </text>
    </comment>
    <comment ref="F58" authorId="0" shapeId="0" xr:uid="{2D8A146B-E74D-4422-A21E-F018F1D87226}">
      <text>
        <r>
          <rPr>
            <sz val="10"/>
            <rFont val="Arial"/>
            <family val="2"/>
          </rPr>
          <t xml:space="preserve">R$ 981.376,58 -Redução  do valor existente em conta da unidade hospitalar conformeapresentado no DESPACHO Nº 2409/2022 - SES/SUPER-03082 (000035092124), e determinaçao do ordenar paraque o repasses de custeio fosse efetivados somente  no montante remanescente deduzindo o valor em conta, processo 202211867001754
</t>
        </r>
      </text>
    </comment>
    <comment ref="F59" authorId="0" shapeId="0" xr:uid="{2AB2BD76-7C4E-40B9-9B91-4B1E9A240BA8}">
      <text>
        <r>
          <rPr>
            <sz val="10"/>
            <rFont val="Arial"/>
            <family val="2"/>
          </rPr>
          <t>R$  1.572.843,73-  DESCONTO DE SALDO REMANESCENTE VISTO AJUSTE DO VALOR DEVIDO TENDO COMO PARAMETRO A   PROJEÇÃO DOS GASTOS DA UNIDADE IPARA NOV E DEZ/22 NFORMADA PELA CAC ( PROC.202200010066719), E CONFORME DESPACHO Nº 4974/2022 -SES/GAB-03076 (000036061574) .  E O SALDO EM CONTA, APLICADO CONFORME ACORDADO EM REUNIÃO COM A SUPER, CGE E SGI EM 30/11/22.</t>
        </r>
      </text>
    </comment>
  </commentList>
</comments>
</file>

<file path=xl/sharedStrings.xml><?xml version="1.0" encoding="utf-8"?>
<sst xmlns="http://schemas.openxmlformats.org/spreadsheetml/2006/main" count="110" uniqueCount="72">
  <si>
    <t>Relatório Resumido da Execução Orçamentária e Financeira por Contrato de Gestão</t>
  </si>
  <si>
    <t>Mês/Ano: 2022</t>
  </si>
  <si>
    <t>Órgão Contratante: SECRETARIA DE ESTADO DA SAÚDE – SES/GO.</t>
  </si>
  <si>
    <t>CNPJ:02.529.964/0001-57</t>
  </si>
  <si>
    <t>Organização Social Contratada : INSTITUTO PATRIS</t>
  </si>
  <si>
    <t>CNPJ: 37.678.845/0001-40</t>
  </si>
  <si>
    <t>Unidade Gerida: HOSPITAL ESTADUAL DE LUZIÂNIA</t>
  </si>
  <si>
    <t xml:space="preserve">Contrato de Gestão nº:45/2022  - SES                                                                         </t>
  </si>
  <si>
    <t xml:space="preserve">Vigência do Contrato de Gestão - Início: 13/06/2022   Término 12/06/2026           </t>
  </si>
  <si>
    <t>Previsão de Repasse Mensal do Contrato de Gestão/ADITIVO - Custeio : R$ 4.725.799,40          Processo nº: 202100010000417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</si>
  <si>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</si>
  <si>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</si>
  <si>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</si>
  <si>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</si>
  <si>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</si>
  <si>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</si>
  <si>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</si>
  <si>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</si>
  <si>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</si>
  <si>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</si>
  <si>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</si>
  <si>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</si>
  <si>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</si>
  <si>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</si>
  <si>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</si>
  <si>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</si>
  <si>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</si>
  <si>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</si>
  <si>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</si>
  <si>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</si>
  <si>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</si>
  <si>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</si>
  <si>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</si>
  <si>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</si>
  <si>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</si>
  <si>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</si>
  <si>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</si>
  <si>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</si>
  <si>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</si>
  <si>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</si>
  <si>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</si>
  <si>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 xml:space="preserve">Período da APLICAÇÃO da Glosa (mês/ano)- </t>
  </si>
  <si>
    <t>Competência do DESPESA (mês/ano)</t>
  </si>
  <si>
    <t>Área Responsável</t>
  </si>
  <si>
    <t>Glosa- Concessionárias (faturas da energia).</t>
  </si>
  <si>
    <t>3.3.90.39.04</t>
  </si>
  <si>
    <t>07/2022</t>
  </si>
  <si>
    <t>SES/GAAL-11410, SES/GMAE-14421 E SES/SUPECC-03082.</t>
  </si>
  <si>
    <t xml:space="preserve">
R$ 20.242,48 - RESTANTE CELG JUNHO/22 LANÇADO NA PLANILHA DE JULHO/22  (VALOR REFERENTE AO INICIO DO CONTRATO 13 A 30/06/22) VALOR DA FATURA R$ 33.737,47). (PARTE REFERENTE AO PERÍOO 01 A 12/06/22 FOI DEDUZIDO DO CONTRATO FIRMADO COM O IMED ENCERRADO DIA 12/06/22)</t>
  </si>
  <si>
    <t>8/2022</t>
  </si>
  <si>
    <t xml:space="preserve">
R$ 30.283,51 - CELG JUlHO/22 LANÇADO NA PLANILHA DE AGO/22 </t>
  </si>
  <si>
    <t>9/2022</t>
  </si>
  <si>
    <t xml:space="preserve">CELG AGO/22 LANÇADO NA PLANILHA DE SET/22
</t>
  </si>
  <si>
    <t>10/2022</t>
  </si>
  <si>
    <t xml:space="preserve">CELG SET/22 LANÇADO NA PLANILHA DE OUT/22
</t>
  </si>
  <si>
    <t>11/2022</t>
  </si>
  <si>
    <t xml:space="preserve">R$ 39.696,58 - CELG OUT/22 LANÇADO NA PLANILHA DE NOV/22
</t>
  </si>
  <si>
    <t>12/2022</t>
  </si>
  <si>
    <t xml:space="preserve">R$47.954,85  - CELG NOV/22 LANÇADO NA PLANILHA DE DEZ/22
</t>
  </si>
  <si>
    <t xml:space="preserve">
R$40.546,55 - CELGDEZ/22 LANÇADO NA PLANILHA DE JAN/22
</t>
  </si>
  <si>
    <t>nov. e dez</t>
  </si>
  <si>
    <t xml:space="preserve">E CONFORME DESPACHO Nº 4974/2022 -SES/GAB-03076 (000036061574) </t>
  </si>
  <si>
    <t>R$ 981.376,58 -Redução  do valor existente em conta da unidade hospitalar conformeapresentado no DESPACHO Nº 2409/2022 - SES/SUPER-03082 (000035092124), e determinaçao do ordenar paraque o repasses de custeio fosse efetivados somente  no montante remanesc</t>
  </si>
  <si>
    <t>R$  1.572.843,73-  DESCONTO DE SALDO REMANESCENTE VISTO AJUSTE DO VALOR DEVIDO TENDO COMO PARAMETRO A   PROJEÇÃO DOS GASTOS DA UNIDADE IPARA NOV E DEZ/22 NFORMADA PELA CAC ( PROC.202200010066719), E CONFORME DESPACHO Nº 4974/2022 -SES/GAB-03076 (000036061</t>
  </si>
  <si>
    <t>Total Geral</t>
  </si>
  <si>
    <t xml:space="preserve">* Glosa aplicada com valor estimado - ajuste será realizado posteriormente, quando informado pela SES/GMAE - CG-14421. </t>
  </si>
  <si>
    <t>Nota Explicativa:</t>
  </si>
  <si>
    <t>Fonte:Contratos de Gestão e Aditivos contidos no processo e Portal Transparência: saude.go.gov.br  e Sistema SIOFINET - Portal.go.gov.br.</t>
  </si>
  <si>
    <t>Pedro de Aquino Morais Júnior</t>
  </si>
  <si>
    <t>Thalles Paulino de Ávila</t>
  </si>
  <si>
    <t>superintendente de Monitoramento dos Contratos de Gestão e Convênios -SES-GO</t>
  </si>
  <si>
    <t>Superintendente de Gestão Integrada -SGI/SES-GO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</si>
</sst>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theme="0"/>
      <name val="Calibri"/>
      <family val="2"/>
      <charset val="1"/>
    </font>
    <font>
      <u/>
      <sz val="10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sz val="6"/>
      <name val="Calibri"/>
      <family val="2"/>
      <charset val="1"/>
    </font>
    <font>
      <sz val="6"/>
      <color rgb="FF000000"/>
      <name val="Calibri"/>
      <family val="2"/>
      <charset val="1"/>
    </font>
    <font>
      <sz val="10"/>
      <name val="Arial"/>
      <family val="2"/>
    </font>
    <font>
      <sz val="9"/>
      <color rgb="FF000000"/>
      <name val="Segoe UI"/>
      <family val="2"/>
      <charset val="1"/>
    </font>
    <font>
      <b/>
      <sz val="9"/>
      <color rgb="FF000000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548235"/>
      </patternFill>
    </fill>
    <fill>
      <patternFill patternType="solid">
        <fgColor rgb="FFAFD095"/>
        <bgColor rgb="FFA9D18E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164" fontId="1" fillId="0" borderId="0" applyBorder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7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1" applyFont="1" applyBorder="1" applyAlignment="1" applyProtection="1">
      <alignment horizontal="center" vertical="center" wrapText="1"/>
    </xf>
    <xf numFmtId="164" fontId="3" fillId="0" borderId="16" xfId="0" applyNumberFormat="1" applyFont="1" applyBorder="1" applyAlignment="1">
      <alignment wrapText="1"/>
    </xf>
    <xf numFmtId="17" fontId="3" fillId="0" borderId="17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16" xfId="1" applyFont="1" applyBorder="1" applyAlignment="1" applyProtection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wrapText="1"/>
    </xf>
    <xf numFmtId="165" fontId="3" fillId="0" borderId="15" xfId="0" applyNumberFormat="1" applyFont="1" applyBorder="1" applyAlignment="1">
      <alignment horizontal="center" vertical="center" wrapText="1"/>
    </xf>
    <xf numFmtId="0" fontId="3" fillId="4" borderId="12" xfId="0" applyFont="1" applyFill="1" applyBorder="1" applyAlignment="1">
      <alignment wrapText="1"/>
    </xf>
    <xf numFmtId="164" fontId="5" fillId="4" borderId="13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7" fillId="0" borderId="18" xfId="2" applyFont="1" applyBorder="1" applyAlignment="1" applyProtection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vertical="center" wrapText="1"/>
    </xf>
    <xf numFmtId="49" fontId="0" fillId="0" borderId="18" xfId="0" applyNumberForma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164" fontId="7" fillId="0" borderId="19" xfId="2" applyFont="1" applyBorder="1" applyAlignment="1" applyProtection="1">
      <alignment horizontal="right" vertical="center"/>
    </xf>
    <xf numFmtId="164" fontId="7" fillId="0" borderId="20" xfId="2" applyFont="1" applyBorder="1" applyAlignment="1" applyProtection="1">
      <alignment horizontal="right" vertical="center"/>
    </xf>
    <xf numFmtId="164" fontId="3" fillId="0" borderId="21" xfId="2" applyFont="1" applyBorder="1" applyAlignment="1" applyProtection="1">
      <alignment horizontal="right" vertical="center"/>
    </xf>
    <xf numFmtId="1" fontId="3" fillId="0" borderId="18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164" fontId="0" fillId="0" borderId="19" xfId="2" applyFont="1" applyBorder="1" applyAlignment="1" applyProtection="1">
      <alignment horizontal="right" vertical="center"/>
    </xf>
    <xf numFmtId="0" fontId="5" fillId="5" borderId="18" xfId="0" applyFont="1" applyFill="1" applyBorder="1" applyAlignment="1">
      <alignment vertical="center" wrapText="1"/>
    </xf>
    <xf numFmtId="164" fontId="5" fillId="5" borderId="18" xfId="1" applyFont="1" applyFill="1" applyBorder="1" applyAlignment="1" applyProtection="1">
      <alignment horizontal="right" vertical="center" wrapText="1"/>
    </xf>
    <xf numFmtId="0" fontId="3" fillId="5" borderId="18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Vírgula" xfId="1" builtinId="3"/>
    <cellStyle name="Vírgula 44" xfId="2" xr:uid="{F4301B6A-8C60-473C-AAF8-E87B5B7DB2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0087F-7DDC-499E-AE07-A1F059B17013}">
  <sheetPr codeName="Planilha17">
    <tabColor rgb="FF92D050"/>
    <pageSetUpPr fitToPage="1"/>
  </sheetPr>
  <dimension ref="A1:W438"/>
  <sheetViews>
    <sheetView tabSelected="1" zoomScale="110" zoomScaleNormal="110" workbookViewId="0">
      <selection activeCell="A13" sqref="A13:V13"/>
    </sheetView>
  </sheetViews>
  <sheetFormatPr defaultColWidth="8.7109375" defaultRowHeight="15" x14ac:dyDescent="0.25"/>
  <cols>
    <col min="1" max="1" width="10.28515625" customWidth="1"/>
    <col min="2" max="2" width="14.28515625" customWidth="1"/>
    <col min="3" max="3" width="15" style="69" customWidth="1"/>
    <col min="4" max="7" width="15" customWidth="1"/>
    <col min="8" max="8" width="16.7109375" customWidth="1"/>
    <col min="9" max="10" width="15" customWidth="1"/>
    <col min="11" max="11" width="12.7109375" customWidth="1"/>
    <col min="12" max="18" width="14.7109375" customWidth="1"/>
    <col min="19" max="19" width="12.5703125" customWidth="1"/>
    <col min="20" max="20" width="14.7109375" customWidth="1"/>
    <col min="21" max="21" width="17" customWidth="1"/>
    <col min="22" max="22" width="14.7109375" customWidth="1"/>
  </cols>
  <sheetData>
    <row r="1" spans="1:23" ht="3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</row>
    <row r="3" spans="1:23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</row>
    <row r="4" spans="1:23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3"/>
    </row>
    <row r="5" spans="1:23" ht="18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3"/>
    </row>
    <row r="6" spans="1:23" ht="16.5" customHeight="1" x14ac:dyDescent="0.2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  <c r="W6" s="3"/>
    </row>
    <row r="7" spans="1:23" ht="16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"/>
      <c r="P7" s="3"/>
      <c r="Q7" s="3"/>
      <c r="R7" s="3"/>
      <c r="S7" s="3"/>
      <c r="T7" s="3"/>
      <c r="U7" s="3"/>
      <c r="V7" s="3"/>
      <c r="W7" s="3"/>
    </row>
    <row r="8" spans="1:23" ht="16.5" customHeight="1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"/>
    </row>
    <row r="9" spans="1:23" ht="15.75" customHeight="1" x14ac:dyDescent="0.25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  <c r="W9" s="3"/>
    </row>
    <row r="10" spans="1:23" ht="15.7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3"/>
      <c r="P10" s="3"/>
      <c r="Q10" s="3"/>
      <c r="R10" s="3"/>
      <c r="S10" s="3"/>
      <c r="T10" s="3"/>
      <c r="U10" s="3"/>
      <c r="V10" s="3"/>
      <c r="W10" s="3"/>
    </row>
    <row r="11" spans="1:23" ht="18.75" customHeight="1" x14ac:dyDescent="0.25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3"/>
    </row>
    <row r="12" spans="1:23" ht="15.75" customHeight="1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"/>
      <c r="P12" s="3"/>
      <c r="Q12" s="3"/>
      <c r="R12" s="3"/>
      <c r="S12" s="3"/>
      <c r="T12" s="3"/>
      <c r="U12" s="3"/>
      <c r="V12" s="3"/>
      <c r="W12" s="3"/>
    </row>
    <row r="13" spans="1:23" ht="15.75" customHeight="1" thickBot="1" x14ac:dyDescent="0.3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3"/>
    </row>
    <row r="14" spans="1:23" ht="15.75" customHeight="1" thickBot="1" x14ac:dyDescent="0.3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3"/>
    </row>
    <row r="15" spans="1:23" ht="15.75" thickBo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10"/>
      <c r="S15" s="10"/>
      <c r="T15" s="10"/>
      <c r="U15" s="10"/>
      <c r="V15" s="10"/>
      <c r="W15" s="3"/>
    </row>
    <row r="16" spans="1:23" ht="15.75" customHeight="1" thickBot="1" x14ac:dyDescent="0.3">
      <c r="A16" s="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3"/>
    </row>
    <row r="17" spans="1:23" ht="25.5" customHeight="1" thickBot="1" x14ac:dyDescent="0.3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3"/>
    </row>
    <row r="18" spans="1:23" ht="15.75" customHeight="1" thickBot="1" x14ac:dyDescent="0.3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3"/>
    </row>
    <row r="19" spans="1:23" ht="15.75" customHeight="1" thickBot="1" x14ac:dyDescent="0.3">
      <c r="A19" s="12" t="s">
        <v>12</v>
      </c>
      <c r="B19" s="13"/>
      <c r="C19" s="14" t="s">
        <v>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3"/>
    </row>
    <row r="20" spans="1:23" ht="93.75" customHeight="1" thickBot="1" x14ac:dyDescent="0.3">
      <c r="A20" s="12"/>
      <c r="B20" s="15" t="s">
        <v>14</v>
      </c>
      <c r="C20" s="16" t="s">
        <v>15</v>
      </c>
      <c r="D20" s="17" t="s">
        <v>16</v>
      </c>
      <c r="E20" s="17"/>
      <c r="F20" s="17"/>
      <c r="G20" s="17" t="s">
        <v>17</v>
      </c>
      <c r="H20" s="17"/>
      <c r="I20" s="17"/>
      <c r="J20" s="18" t="s">
        <v>18</v>
      </c>
      <c r="K20" s="17" t="s">
        <v>19</v>
      </c>
      <c r="L20" s="17"/>
      <c r="M20" s="17"/>
      <c r="N20" s="17"/>
      <c r="O20" s="17" t="s">
        <v>20</v>
      </c>
      <c r="P20" s="17"/>
      <c r="Q20" s="18" t="s">
        <v>21</v>
      </c>
      <c r="R20" s="17" t="s">
        <v>22</v>
      </c>
      <c r="S20" s="17"/>
      <c r="T20" s="17" t="s">
        <v>23</v>
      </c>
      <c r="U20" s="17"/>
      <c r="V20" s="16" t="s">
        <v>24</v>
      </c>
      <c r="W20" s="3"/>
    </row>
    <row r="21" spans="1:23" ht="37.5" customHeight="1" thickBot="1" x14ac:dyDescent="0.3">
      <c r="A21" s="12"/>
      <c r="B21" s="15"/>
      <c r="C21" s="16"/>
      <c r="D21" s="19" t="s">
        <v>25</v>
      </c>
      <c r="E21" s="19" t="s">
        <v>26</v>
      </c>
      <c r="F21" s="19" t="s">
        <v>27</v>
      </c>
      <c r="G21" s="19" t="s">
        <v>25</v>
      </c>
      <c r="H21" s="19" t="s">
        <v>26</v>
      </c>
      <c r="I21" s="19" t="s">
        <v>27</v>
      </c>
      <c r="J21" s="19" t="s">
        <v>25</v>
      </c>
      <c r="K21" s="19" t="s">
        <v>28</v>
      </c>
      <c r="L21" s="19" t="s">
        <v>25</v>
      </c>
      <c r="M21" s="19" t="s">
        <v>26</v>
      </c>
      <c r="N21" s="19" t="s">
        <v>27</v>
      </c>
      <c r="O21" s="19" t="s">
        <v>25</v>
      </c>
      <c r="P21" s="19" t="s">
        <v>26</v>
      </c>
      <c r="Q21" s="19"/>
      <c r="R21" s="19" t="s">
        <v>25</v>
      </c>
      <c r="S21" s="19" t="s">
        <v>26</v>
      </c>
      <c r="T21" s="19" t="s">
        <v>25</v>
      </c>
      <c r="U21" s="19" t="s">
        <v>29</v>
      </c>
      <c r="V21" s="16"/>
      <c r="W21" s="3"/>
    </row>
    <row r="22" spans="1:23" ht="15.75" thickBot="1" x14ac:dyDescent="0.3">
      <c r="A22" s="20">
        <v>44562</v>
      </c>
      <c r="B22" s="21"/>
      <c r="C22" s="22"/>
      <c r="D22" s="23"/>
      <c r="E22" s="23"/>
      <c r="F22" s="23"/>
      <c r="G22" s="24"/>
      <c r="H22" s="24"/>
      <c r="I22" s="25"/>
      <c r="J22" s="26"/>
      <c r="K22" s="25"/>
      <c r="L22" s="23"/>
      <c r="M22" s="23"/>
      <c r="N22" s="23"/>
      <c r="O22" s="24"/>
      <c r="P22" s="24"/>
      <c r="Q22" s="24"/>
      <c r="R22" s="24"/>
      <c r="S22" s="24"/>
      <c r="T22" s="24"/>
      <c r="U22" s="24"/>
      <c r="V22" s="27">
        <f t="shared" ref="V22:V38" si="0">L22+M22+N22+R22+S22+T22+U22</f>
        <v>0</v>
      </c>
      <c r="W22" s="3"/>
    </row>
    <row r="23" spans="1:23" ht="15.75" thickBot="1" x14ac:dyDescent="0.3">
      <c r="A23" s="28">
        <v>44593</v>
      </c>
      <c r="B23" s="29"/>
      <c r="C23" s="30"/>
      <c r="D23" s="27"/>
      <c r="E23" s="27"/>
      <c r="F23" s="27"/>
      <c r="G23" s="27"/>
      <c r="H23" s="27"/>
      <c r="I23" s="31"/>
      <c r="J23" s="32"/>
      <c r="K23" s="33"/>
      <c r="L23" s="27"/>
      <c r="M23" s="27"/>
      <c r="N23" s="27"/>
      <c r="O23" s="34"/>
      <c r="P23" s="34"/>
      <c r="Q23" s="34"/>
      <c r="R23" s="34"/>
      <c r="S23" s="34"/>
      <c r="T23" s="34"/>
      <c r="U23" s="34"/>
      <c r="V23" s="27">
        <f t="shared" si="0"/>
        <v>0</v>
      </c>
      <c r="W23" s="3"/>
    </row>
    <row r="24" spans="1:23" ht="15.75" thickBot="1" x14ac:dyDescent="0.3">
      <c r="A24" s="20">
        <v>44621</v>
      </c>
      <c r="B24" s="30"/>
      <c r="C24" s="30"/>
      <c r="D24" s="27"/>
      <c r="E24" s="27"/>
      <c r="F24" s="27"/>
      <c r="G24" s="27"/>
      <c r="H24" s="27"/>
      <c r="I24" s="31"/>
      <c r="J24" s="32"/>
      <c r="K24" s="33"/>
      <c r="L24" s="27"/>
      <c r="M24" s="27"/>
      <c r="N24" s="27"/>
      <c r="O24" s="34"/>
      <c r="P24" s="34"/>
      <c r="Q24" s="34"/>
      <c r="R24" s="34"/>
      <c r="S24" s="34"/>
      <c r="T24" s="34"/>
      <c r="U24" s="34"/>
      <c r="V24" s="27">
        <f t="shared" si="0"/>
        <v>0</v>
      </c>
      <c r="W24" s="3"/>
    </row>
    <row r="25" spans="1:23" ht="15.75" thickBot="1" x14ac:dyDescent="0.3">
      <c r="A25" s="28">
        <v>44652</v>
      </c>
      <c r="B25" s="30"/>
      <c r="C25" s="30"/>
      <c r="D25" s="27"/>
      <c r="E25" s="27"/>
      <c r="F25" s="27"/>
      <c r="G25" s="27"/>
      <c r="H25" s="27"/>
      <c r="I25" s="31"/>
      <c r="J25" s="32"/>
      <c r="K25" s="33"/>
      <c r="L25" s="27"/>
      <c r="M25" s="27"/>
      <c r="N25" s="27"/>
      <c r="O25" s="34"/>
      <c r="P25" s="34"/>
      <c r="Q25" s="34"/>
      <c r="R25" s="34"/>
      <c r="S25" s="34"/>
      <c r="T25" s="34"/>
      <c r="U25" s="34"/>
      <c r="V25" s="27">
        <f t="shared" si="0"/>
        <v>0</v>
      </c>
      <c r="W25" s="3"/>
    </row>
    <row r="26" spans="1:23" ht="15.75" thickBot="1" x14ac:dyDescent="0.3">
      <c r="A26" s="20">
        <v>44682</v>
      </c>
      <c r="B26" s="30"/>
      <c r="C26" s="30"/>
      <c r="D26" s="30">
        <v>28394165.010000002</v>
      </c>
      <c r="E26" s="30"/>
      <c r="F26" s="30"/>
      <c r="G26" s="30"/>
      <c r="H26" s="30"/>
      <c r="I26" s="30"/>
      <c r="J26" s="32"/>
      <c r="K26" s="33"/>
      <c r="L26" s="27"/>
      <c r="M26" s="27"/>
      <c r="N26" s="27"/>
      <c r="O26" s="34"/>
      <c r="P26" s="34"/>
      <c r="Q26" s="34"/>
      <c r="R26" s="34"/>
      <c r="S26" s="34"/>
      <c r="T26" s="34"/>
      <c r="U26" s="34"/>
      <c r="V26" s="27">
        <f t="shared" si="0"/>
        <v>0</v>
      </c>
      <c r="W26" s="3"/>
    </row>
    <row r="27" spans="1:23" ht="15.75" thickBot="1" x14ac:dyDescent="0.3">
      <c r="A27" s="28">
        <v>44713</v>
      </c>
      <c r="B27" s="30">
        <v>2835479.64</v>
      </c>
      <c r="C27" s="30">
        <v>2835479.64</v>
      </c>
      <c r="D27" s="30"/>
      <c r="E27" s="30"/>
      <c r="F27" s="30"/>
      <c r="G27" s="30">
        <v>7361279.040000001</v>
      </c>
      <c r="H27" s="30"/>
      <c r="I27" s="30"/>
      <c r="J27" s="30">
        <v>0</v>
      </c>
      <c r="K27" s="33">
        <v>44713</v>
      </c>
      <c r="L27" s="27">
        <v>2835479.64</v>
      </c>
      <c r="M27" s="27"/>
      <c r="N27" s="27"/>
      <c r="O27" s="34"/>
      <c r="P27" s="34"/>
      <c r="Q27" s="34"/>
      <c r="R27" s="34"/>
      <c r="S27" s="34"/>
      <c r="T27" s="34"/>
      <c r="U27" s="34"/>
      <c r="V27" s="27">
        <f t="shared" si="0"/>
        <v>2835479.64</v>
      </c>
      <c r="W27" s="3"/>
    </row>
    <row r="28" spans="1:23" ht="15.75" thickBot="1" x14ac:dyDescent="0.3">
      <c r="A28" s="20">
        <v>44743</v>
      </c>
      <c r="B28" s="30">
        <v>4725799.4000000004</v>
      </c>
      <c r="C28" s="30">
        <v>4725799.4000000004</v>
      </c>
      <c r="D28" s="30"/>
      <c r="E28" s="30"/>
      <c r="F28" s="30"/>
      <c r="G28" s="30"/>
      <c r="H28" s="30"/>
      <c r="I28" s="30"/>
      <c r="J28" s="30">
        <v>20242.480000000003</v>
      </c>
      <c r="K28" s="33">
        <v>44743</v>
      </c>
      <c r="L28" s="27">
        <v>4525799.4000000004</v>
      </c>
      <c r="M28" s="27"/>
      <c r="N28" s="27"/>
      <c r="O28" s="34"/>
      <c r="P28" s="34"/>
      <c r="Q28" s="34"/>
      <c r="R28" s="34"/>
      <c r="S28" s="34"/>
      <c r="T28" s="34"/>
      <c r="U28" s="34"/>
      <c r="V28" s="27">
        <f t="shared" si="0"/>
        <v>4525799.4000000004</v>
      </c>
      <c r="W28" s="3"/>
    </row>
    <row r="29" spans="1:23" ht="15.75" thickBot="1" x14ac:dyDescent="0.3">
      <c r="A29" s="28">
        <v>44774</v>
      </c>
      <c r="B29" s="30">
        <v>4725799.4000000004</v>
      </c>
      <c r="C29" s="30">
        <v>4725799.4000000004</v>
      </c>
      <c r="D29" s="30"/>
      <c r="E29" s="30">
        <v>1528172.18</v>
      </c>
      <c r="F29" s="30"/>
      <c r="G29" s="30">
        <v>9231356.3199999984</v>
      </c>
      <c r="H29" s="30"/>
      <c r="I29" s="30"/>
      <c r="J29" s="30">
        <v>30183.51</v>
      </c>
      <c r="K29" s="33">
        <v>44743</v>
      </c>
      <c r="L29" s="27">
        <v>179757.52</v>
      </c>
      <c r="M29" s="27"/>
      <c r="N29" s="27"/>
      <c r="O29" s="34"/>
      <c r="P29" s="34"/>
      <c r="Q29" s="34"/>
      <c r="R29" s="34"/>
      <c r="S29" s="34"/>
      <c r="T29" s="34"/>
      <c r="U29" s="34"/>
      <c r="V29" s="27">
        <f t="shared" si="0"/>
        <v>179757.52</v>
      </c>
      <c r="W29" s="3"/>
    </row>
    <row r="30" spans="1:23" ht="15.75" thickBot="1" x14ac:dyDescent="0.3">
      <c r="A30" s="28">
        <v>44774</v>
      </c>
      <c r="B30" s="30"/>
      <c r="C30" s="30"/>
      <c r="D30" s="30"/>
      <c r="E30" s="30"/>
      <c r="F30" s="30"/>
      <c r="G30" s="30"/>
      <c r="H30" s="30"/>
      <c r="I30" s="30"/>
      <c r="J30" s="30"/>
      <c r="K30" s="33">
        <v>44774</v>
      </c>
      <c r="L30" s="27">
        <v>4525799.4000000004</v>
      </c>
      <c r="M30" s="27"/>
      <c r="N30" s="27"/>
      <c r="O30" s="34"/>
      <c r="P30" s="34"/>
      <c r="Q30" s="34"/>
      <c r="R30" s="34"/>
      <c r="S30" s="34"/>
      <c r="T30" s="34"/>
      <c r="U30" s="34"/>
      <c r="V30" s="27">
        <f t="shared" si="0"/>
        <v>4525799.4000000004</v>
      </c>
      <c r="W30" s="3"/>
    </row>
    <row r="31" spans="1:23" ht="15.75" thickBot="1" x14ac:dyDescent="0.3">
      <c r="A31" s="28">
        <v>44774</v>
      </c>
      <c r="B31" s="30"/>
      <c r="C31" s="30"/>
      <c r="D31" s="30"/>
      <c r="E31" s="30"/>
      <c r="F31" s="30"/>
      <c r="G31" s="30"/>
      <c r="H31" s="30"/>
      <c r="I31" s="30"/>
      <c r="J31" s="30"/>
      <c r="K31" s="33">
        <v>44805</v>
      </c>
      <c r="L31" s="27">
        <v>4525799.4000000004</v>
      </c>
      <c r="M31" s="27"/>
      <c r="N31" s="27"/>
      <c r="O31" s="34"/>
      <c r="P31" s="34"/>
      <c r="Q31" s="34"/>
      <c r="R31" s="34"/>
      <c r="S31" s="34"/>
      <c r="T31" s="34"/>
      <c r="U31" s="34"/>
      <c r="V31" s="27">
        <f t="shared" si="0"/>
        <v>4525799.4000000004</v>
      </c>
      <c r="W31" s="3"/>
    </row>
    <row r="32" spans="1:23" ht="15.75" thickBot="1" x14ac:dyDescent="0.3">
      <c r="A32" s="20">
        <v>44805</v>
      </c>
      <c r="B32" s="30">
        <v>4725799.4000000004</v>
      </c>
      <c r="C32" s="30">
        <v>4725799.4000000004</v>
      </c>
      <c r="D32" s="30"/>
      <c r="E32" s="30"/>
      <c r="F32" s="30"/>
      <c r="G32" s="30">
        <v>169816.49</v>
      </c>
      <c r="H32" s="30">
        <v>1528172.18</v>
      </c>
      <c r="I32" s="30"/>
      <c r="J32" s="30">
        <v>29324.35</v>
      </c>
      <c r="K32" s="33">
        <v>44774</v>
      </c>
      <c r="L32" s="27">
        <v>169816.49</v>
      </c>
      <c r="M32" s="27">
        <v>1528172.18</v>
      </c>
      <c r="N32" s="27"/>
      <c r="O32" s="34"/>
      <c r="P32" s="34"/>
      <c r="Q32" s="34"/>
      <c r="R32" s="34"/>
      <c r="S32" s="34"/>
      <c r="T32" s="34"/>
      <c r="U32" s="34"/>
      <c r="V32" s="27">
        <f t="shared" si="0"/>
        <v>1697988.67</v>
      </c>
      <c r="W32" s="3"/>
    </row>
    <row r="33" spans="1:23" ht="15.75" thickBot="1" x14ac:dyDescent="0.3">
      <c r="A33" s="28">
        <v>44835</v>
      </c>
      <c r="B33" s="30">
        <v>4725799.4000000004</v>
      </c>
      <c r="C33" s="30">
        <v>4725799.4000000004</v>
      </c>
      <c r="D33" s="30"/>
      <c r="E33" s="30"/>
      <c r="F33" s="30"/>
      <c r="G33" s="30"/>
      <c r="H33" s="30"/>
      <c r="I33" s="30"/>
      <c r="J33" s="30">
        <v>33942.400000000001</v>
      </c>
      <c r="K33" s="33"/>
      <c r="L33" s="27"/>
      <c r="M33" s="27"/>
      <c r="N33" s="27"/>
      <c r="O33" s="34"/>
      <c r="P33" s="34"/>
      <c r="Q33" s="34"/>
      <c r="R33" s="34"/>
      <c r="S33" s="34"/>
      <c r="T33" s="34"/>
      <c r="U33" s="34"/>
      <c r="V33" s="27">
        <f t="shared" si="0"/>
        <v>0</v>
      </c>
      <c r="W33" s="3"/>
    </row>
    <row r="34" spans="1:23" ht="15.75" thickBot="1" x14ac:dyDescent="0.3">
      <c r="A34" s="20">
        <v>44866</v>
      </c>
      <c r="B34" s="30">
        <v>4725799.4000000004</v>
      </c>
      <c r="C34" s="30">
        <v>4725799.4000000004</v>
      </c>
      <c r="D34" s="30"/>
      <c r="E34" s="30"/>
      <c r="F34" s="30"/>
      <c r="G34" s="30">
        <v>3644705.34</v>
      </c>
      <c r="H34" s="30"/>
      <c r="I34" s="30"/>
      <c r="J34" s="30">
        <v>1021073.1599999999</v>
      </c>
      <c r="K34" s="33">
        <v>44866</v>
      </c>
      <c r="L34" s="27">
        <v>3644705.34</v>
      </c>
      <c r="M34" s="27"/>
      <c r="N34" s="27"/>
      <c r="O34" s="34"/>
      <c r="P34" s="34"/>
      <c r="Q34" s="34"/>
      <c r="R34" s="34"/>
      <c r="S34" s="34"/>
      <c r="T34" s="34"/>
      <c r="U34" s="34"/>
      <c r="V34" s="27">
        <f t="shared" si="0"/>
        <v>3644705.34</v>
      </c>
      <c r="W34" s="3"/>
    </row>
    <row r="35" spans="1:23" ht="15.75" thickBot="1" x14ac:dyDescent="0.3">
      <c r="A35" s="28">
        <v>44896</v>
      </c>
      <c r="B35" s="30">
        <v>4725799.4000000004</v>
      </c>
      <c r="C35" s="30">
        <v>4725799.4000000004</v>
      </c>
      <c r="D35" s="30"/>
      <c r="E35" s="30"/>
      <c r="F35" s="30"/>
      <c r="G35" s="30">
        <v>7987007.8200000003</v>
      </c>
      <c r="H35" s="30"/>
      <c r="I35" s="30"/>
      <c r="J35" s="30">
        <v>1661345.13</v>
      </c>
      <c r="K35" s="33">
        <v>44805</v>
      </c>
      <c r="L35" s="27">
        <v>170675.65</v>
      </c>
      <c r="M35" s="27"/>
      <c r="N35" s="27"/>
      <c r="O35" s="34"/>
      <c r="P35" s="34"/>
      <c r="Q35" s="34"/>
      <c r="R35" s="34"/>
      <c r="S35" s="34"/>
      <c r="T35" s="34"/>
      <c r="U35" s="34"/>
      <c r="V35" s="27">
        <f t="shared" si="0"/>
        <v>170675.65</v>
      </c>
      <c r="W35" s="3"/>
    </row>
    <row r="36" spans="1:23" ht="15.75" thickBot="1" x14ac:dyDescent="0.3">
      <c r="A36" s="28">
        <v>44896</v>
      </c>
      <c r="B36" s="29"/>
      <c r="C36" s="29"/>
      <c r="D36" s="29"/>
      <c r="E36" s="29"/>
      <c r="F36" s="29"/>
      <c r="G36" s="29"/>
      <c r="H36" s="29"/>
      <c r="I36" s="29"/>
      <c r="J36" s="29"/>
      <c r="K36" s="35">
        <v>44835</v>
      </c>
      <c r="L36" s="23">
        <v>4691857</v>
      </c>
      <c r="M36" s="23"/>
      <c r="N36" s="23"/>
      <c r="O36" s="24"/>
      <c r="P36" s="24"/>
      <c r="Q36" s="24"/>
      <c r="R36" s="24"/>
      <c r="S36" s="24"/>
      <c r="T36" s="24"/>
      <c r="U36" s="24"/>
      <c r="V36" s="27">
        <f t="shared" si="0"/>
        <v>4691857</v>
      </c>
      <c r="W36" s="3"/>
    </row>
    <row r="37" spans="1:23" ht="15.75" thickBot="1" x14ac:dyDescent="0.3">
      <c r="A37" s="28">
        <v>44896</v>
      </c>
      <c r="B37" s="29"/>
      <c r="C37" s="29"/>
      <c r="D37" s="29"/>
      <c r="E37" s="29"/>
      <c r="F37" s="29"/>
      <c r="G37" s="29"/>
      <c r="H37" s="29"/>
      <c r="I37" s="29"/>
      <c r="J37" s="29"/>
      <c r="K37" s="35">
        <v>44866</v>
      </c>
      <c r="L37" s="23">
        <v>60020.9</v>
      </c>
      <c r="M37" s="23"/>
      <c r="N37" s="23"/>
      <c r="O37" s="24"/>
      <c r="P37" s="24"/>
      <c r="Q37" s="24"/>
      <c r="R37" s="24"/>
      <c r="S37" s="24"/>
      <c r="T37" s="24"/>
      <c r="U37" s="24"/>
      <c r="V37" s="27">
        <f t="shared" si="0"/>
        <v>60020.9</v>
      </c>
      <c r="W37" s="3"/>
    </row>
    <row r="38" spans="1:23" ht="15.75" thickBot="1" x14ac:dyDescent="0.3">
      <c r="A38" s="28">
        <v>44896</v>
      </c>
      <c r="B38" s="29"/>
      <c r="C38" s="29"/>
      <c r="D38" s="29"/>
      <c r="E38" s="29"/>
      <c r="F38" s="29"/>
      <c r="G38" s="29"/>
      <c r="H38" s="29"/>
      <c r="I38" s="29"/>
      <c r="J38" s="29"/>
      <c r="K38" s="35">
        <v>44896</v>
      </c>
      <c r="L38" s="23">
        <v>3064454.27</v>
      </c>
      <c r="M38" s="23"/>
      <c r="N38" s="23"/>
      <c r="O38" s="24"/>
      <c r="P38" s="24"/>
      <c r="Q38" s="24"/>
      <c r="R38" s="24"/>
      <c r="S38" s="24"/>
      <c r="T38" s="24"/>
      <c r="U38" s="24"/>
      <c r="V38" s="27">
        <f t="shared" si="0"/>
        <v>3064454.27</v>
      </c>
      <c r="W38" s="3"/>
    </row>
    <row r="39" spans="1:23" ht="15.75" thickBot="1" x14ac:dyDescent="0.3">
      <c r="A39" s="36"/>
      <c r="B39" s="37">
        <f t="shared" ref="B39:J39" si="1">SUM(B22:B35)</f>
        <v>31190276.039999999</v>
      </c>
      <c r="C39" s="37">
        <f t="shared" si="1"/>
        <v>31190276.039999999</v>
      </c>
      <c r="D39" s="37">
        <f t="shared" si="1"/>
        <v>28394165.010000002</v>
      </c>
      <c r="E39" s="37">
        <f t="shared" si="1"/>
        <v>1528172.18</v>
      </c>
      <c r="F39" s="37">
        <f t="shared" si="1"/>
        <v>0</v>
      </c>
      <c r="G39" s="37">
        <f t="shared" si="1"/>
        <v>28394165.009999998</v>
      </c>
      <c r="H39" s="37">
        <f t="shared" si="1"/>
        <v>1528172.18</v>
      </c>
      <c r="I39" s="37">
        <f t="shared" si="1"/>
        <v>0</v>
      </c>
      <c r="J39" s="37">
        <f t="shared" si="1"/>
        <v>2796111.03</v>
      </c>
      <c r="K39" s="37"/>
      <c r="L39" s="37">
        <f>SUM(L22:L38)</f>
        <v>28394165.009999998</v>
      </c>
      <c r="M39" s="37">
        <f t="shared" ref="M39:U39" si="2">SUM(M22:M35)</f>
        <v>1528172.18</v>
      </c>
      <c r="N39" s="37">
        <f t="shared" si="2"/>
        <v>0</v>
      </c>
      <c r="O39" s="37">
        <f t="shared" si="2"/>
        <v>0</v>
      </c>
      <c r="P39" s="37">
        <f t="shared" si="2"/>
        <v>0</v>
      </c>
      <c r="Q39" s="37">
        <f t="shared" si="2"/>
        <v>0</v>
      </c>
      <c r="R39" s="37">
        <f t="shared" si="2"/>
        <v>0</v>
      </c>
      <c r="S39" s="37">
        <f t="shared" si="2"/>
        <v>0</v>
      </c>
      <c r="T39" s="37">
        <f t="shared" si="2"/>
        <v>0</v>
      </c>
      <c r="U39" s="37">
        <f t="shared" si="2"/>
        <v>0</v>
      </c>
      <c r="V39" s="37">
        <f>SUM(V22:V38)</f>
        <v>29922337.189999998</v>
      </c>
      <c r="W39" s="3"/>
    </row>
    <row r="40" spans="1:23" x14ac:dyDescent="0.25">
      <c r="A40" s="38"/>
      <c r="B40" s="38"/>
      <c r="C40" s="39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"/>
    </row>
    <row r="41" spans="1:23" ht="41.25" customHeight="1" x14ac:dyDescent="0.25">
      <c r="A41" s="40" t="s">
        <v>30</v>
      </c>
      <c r="B41" s="40"/>
      <c r="C41" s="40"/>
      <c r="D41" s="40"/>
      <c r="E41" s="40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"/>
    </row>
    <row r="42" spans="1:23" ht="15" customHeight="1" x14ac:dyDescent="0.25">
      <c r="A42" s="41" t="s">
        <v>31</v>
      </c>
      <c r="B42" s="41"/>
      <c r="C42" s="41"/>
      <c r="D42" s="41"/>
      <c r="E42" s="41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"/>
    </row>
    <row r="43" spans="1:23" ht="30.75" customHeight="1" x14ac:dyDescent="0.25">
      <c r="A43" s="42" t="s">
        <v>32</v>
      </c>
      <c r="B43" s="42"/>
      <c r="C43" s="42"/>
      <c r="D43" s="42"/>
      <c r="E43" s="42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"/>
    </row>
    <row r="44" spans="1:23" ht="15" customHeight="1" x14ac:dyDescent="0.25">
      <c r="A44" s="42" t="s">
        <v>33</v>
      </c>
      <c r="B44" s="42"/>
      <c r="C44" s="42"/>
      <c r="D44" s="42"/>
      <c r="E44" s="42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"/>
    </row>
    <row r="45" spans="1:23" ht="15" customHeight="1" x14ac:dyDescent="0.25">
      <c r="A45" s="42" t="s">
        <v>34</v>
      </c>
      <c r="B45" s="42"/>
      <c r="C45" s="42"/>
      <c r="D45" s="42"/>
      <c r="E45" s="42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"/>
    </row>
    <row r="46" spans="1:23" ht="15" customHeight="1" x14ac:dyDescent="0.25">
      <c r="A46" s="42" t="s">
        <v>35</v>
      </c>
      <c r="B46" s="42"/>
      <c r="C46" s="42"/>
      <c r="D46" s="42"/>
      <c r="E46" s="42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"/>
    </row>
    <row r="47" spans="1:23" ht="15" customHeight="1" x14ac:dyDescent="0.25">
      <c r="A47" s="42" t="s">
        <v>36</v>
      </c>
      <c r="B47" s="42"/>
      <c r="C47" s="42"/>
      <c r="D47" s="42"/>
      <c r="E47" s="42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"/>
    </row>
    <row r="48" spans="1:23" x14ac:dyDescent="0.25">
      <c r="A48" s="38"/>
      <c r="B48" s="38"/>
      <c r="C48" s="39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"/>
    </row>
    <row r="49" spans="1:23" ht="15.75" customHeight="1" x14ac:dyDescent="0.25">
      <c r="A49" s="40" t="s">
        <v>37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"/>
    </row>
    <row r="50" spans="1:23" ht="38.25" customHeight="1" x14ac:dyDescent="0.25">
      <c r="A50" s="41" t="s">
        <v>31</v>
      </c>
      <c r="B50" s="41"/>
      <c r="C50" s="41"/>
      <c r="D50" s="41"/>
      <c r="E50" s="41"/>
      <c r="F50" s="43" t="s">
        <v>38</v>
      </c>
      <c r="G50" s="43" t="s">
        <v>39</v>
      </c>
      <c r="H50" s="43" t="s">
        <v>40</v>
      </c>
      <c r="I50" s="43" t="s">
        <v>41</v>
      </c>
      <c r="J50" s="43" t="s">
        <v>42</v>
      </c>
      <c r="K50" s="43" t="s">
        <v>43</v>
      </c>
      <c r="L50" s="44"/>
      <c r="M50" s="44"/>
      <c r="N50" s="44"/>
      <c r="O50" s="44"/>
      <c r="P50" s="38"/>
      <c r="Q50" s="38"/>
      <c r="R50" s="38"/>
      <c r="S50" s="38"/>
      <c r="T50" s="38"/>
      <c r="U50" s="38"/>
      <c r="V50" s="38"/>
      <c r="W50" s="3"/>
    </row>
    <row r="51" spans="1:23" ht="27" x14ac:dyDescent="0.25">
      <c r="A51" s="42" t="s">
        <v>44</v>
      </c>
      <c r="B51" s="42"/>
      <c r="C51" s="42"/>
      <c r="D51" s="42"/>
      <c r="E51" s="42"/>
      <c r="F51" s="45">
        <f>33737.47-13494.99</f>
        <v>20242.480000000003</v>
      </c>
      <c r="G51" s="46" t="s">
        <v>45</v>
      </c>
      <c r="H51" s="47">
        <v>201800010008207</v>
      </c>
      <c r="I51" s="48" t="s">
        <v>46</v>
      </c>
      <c r="J51" s="49">
        <v>44713</v>
      </c>
      <c r="K51" s="50" t="s">
        <v>47</v>
      </c>
      <c r="L51" s="51" t="s">
        <v>48</v>
      </c>
      <c r="M51" s="52"/>
      <c r="N51" s="52"/>
      <c r="O51" s="52"/>
      <c r="P51" s="53"/>
      <c r="Q51" s="38"/>
      <c r="R51" s="38"/>
      <c r="S51" s="38"/>
      <c r="T51" s="38"/>
      <c r="U51" s="38"/>
      <c r="V51" s="38"/>
      <c r="W51" s="3"/>
    </row>
    <row r="52" spans="1:23" ht="27" x14ac:dyDescent="0.25">
      <c r="A52" s="42" t="s">
        <v>44</v>
      </c>
      <c r="B52" s="42"/>
      <c r="C52" s="42"/>
      <c r="D52" s="42"/>
      <c r="E52" s="42"/>
      <c r="F52" s="45">
        <v>30183.51</v>
      </c>
      <c r="G52" s="46" t="s">
        <v>45</v>
      </c>
      <c r="H52" s="47">
        <v>201800010008207</v>
      </c>
      <c r="I52" s="48" t="s">
        <v>49</v>
      </c>
      <c r="J52" s="49">
        <v>44743</v>
      </c>
      <c r="K52" s="50" t="s">
        <v>47</v>
      </c>
      <c r="L52" s="51" t="s">
        <v>50</v>
      </c>
      <c r="M52" s="52"/>
      <c r="N52" s="52"/>
      <c r="O52" s="52"/>
      <c r="P52" s="53"/>
      <c r="Q52" s="38"/>
      <c r="R52" s="38"/>
      <c r="S52" s="38"/>
      <c r="T52" s="38"/>
      <c r="U52" s="38"/>
      <c r="V52" s="38"/>
      <c r="W52" s="3"/>
    </row>
    <row r="53" spans="1:23" ht="27" x14ac:dyDescent="0.25">
      <c r="A53" s="42" t="s">
        <v>44</v>
      </c>
      <c r="B53" s="42"/>
      <c r="C53" s="42"/>
      <c r="D53" s="42"/>
      <c r="E53" s="42"/>
      <c r="F53" s="45">
        <v>29324.35</v>
      </c>
      <c r="G53" s="46" t="s">
        <v>45</v>
      </c>
      <c r="H53" s="47">
        <v>201800010008207</v>
      </c>
      <c r="I53" s="48" t="s">
        <v>51</v>
      </c>
      <c r="J53" s="49">
        <v>44774</v>
      </c>
      <c r="K53" s="50" t="s">
        <v>47</v>
      </c>
      <c r="L53" s="51" t="s">
        <v>52</v>
      </c>
      <c r="M53" s="52"/>
      <c r="N53" s="52"/>
      <c r="O53" s="52"/>
      <c r="P53" s="53"/>
      <c r="Q53" s="38"/>
      <c r="R53" s="38"/>
      <c r="S53" s="38"/>
      <c r="T53" s="38"/>
      <c r="U53" s="38"/>
      <c r="V53" s="38"/>
      <c r="W53" s="3"/>
    </row>
    <row r="54" spans="1:23" ht="27" x14ac:dyDescent="0.25">
      <c r="A54" s="42" t="s">
        <v>44</v>
      </c>
      <c r="B54" s="42"/>
      <c r="C54" s="42"/>
      <c r="D54" s="42"/>
      <c r="E54" s="42"/>
      <c r="F54" s="45">
        <v>33942.400000000001</v>
      </c>
      <c r="G54" s="46" t="s">
        <v>45</v>
      </c>
      <c r="H54" s="47">
        <v>201800010008207</v>
      </c>
      <c r="I54" s="48" t="s">
        <v>53</v>
      </c>
      <c r="J54" s="49">
        <v>44805</v>
      </c>
      <c r="K54" s="50" t="s">
        <v>47</v>
      </c>
      <c r="L54" s="51" t="s">
        <v>54</v>
      </c>
      <c r="M54" s="52"/>
      <c r="N54" s="52"/>
      <c r="O54" s="52"/>
      <c r="P54" s="53"/>
      <c r="Q54" s="38"/>
      <c r="R54" s="38"/>
      <c r="S54" s="38"/>
      <c r="T54" s="38"/>
      <c r="U54" s="38"/>
      <c r="V54" s="38"/>
      <c r="W54" s="3"/>
    </row>
    <row r="55" spans="1:23" ht="27" x14ac:dyDescent="0.25">
      <c r="A55" s="42" t="s">
        <v>44</v>
      </c>
      <c r="B55" s="42"/>
      <c r="C55" s="42"/>
      <c r="D55" s="42"/>
      <c r="E55" s="42"/>
      <c r="F55" s="45">
        <v>39696.58</v>
      </c>
      <c r="G55" s="46" t="s">
        <v>45</v>
      </c>
      <c r="H55" s="47">
        <v>201800010008207</v>
      </c>
      <c r="I55" s="48" t="s">
        <v>55</v>
      </c>
      <c r="J55" s="49">
        <v>44835</v>
      </c>
      <c r="K55" s="50" t="s">
        <v>47</v>
      </c>
      <c r="L55" s="51" t="s">
        <v>56</v>
      </c>
      <c r="M55" s="52"/>
      <c r="N55" s="52"/>
      <c r="O55" s="52"/>
      <c r="P55" s="53"/>
      <c r="Q55" s="38"/>
      <c r="R55" s="38"/>
      <c r="S55" s="38"/>
      <c r="T55" s="38"/>
      <c r="U55" s="38"/>
      <c r="V55" s="38"/>
      <c r="W55" s="3"/>
    </row>
    <row r="56" spans="1:23" ht="27" x14ac:dyDescent="0.25">
      <c r="A56" s="42" t="s">
        <v>44</v>
      </c>
      <c r="B56" s="42"/>
      <c r="C56" s="42"/>
      <c r="D56" s="42"/>
      <c r="E56" s="42"/>
      <c r="F56" s="54">
        <v>47954.85</v>
      </c>
      <c r="G56" s="46" t="s">
        <v>45</v>
      </c>
      <c r="H56" s="47">
        <v>201800010008207</v>
      </c>
      <c r="I56" s="48" t="s">
        <v>57</v>
      </c>
      <c r="J56" s="49">
        <v>44866</v>
      </c>
      <c r="K56" s="50" t="s">
        <v>47</v>
      </c>
      <c r="L56" s="51" t="s">
        <v>58</v>
      </c>
      <c r="M56" s="52"/>
      <c r="N56" s="52"/>
      <c r="O56" s="52"/>
      <c r="P56" s="53"/>
      <c r="Q56" s="38"/>
      <c r="R56" s="38"/>
      <c r="S56" s="38"/>
      <c r="T56" s="38"/>
      <c r="U56" s="38"/>
      <c r="V56" s="38"/>
      <c r="W56" s="3"/>
    </row>
    <row r="57" spans="1:23" ht="27" x14ac:dyDescent="0.25">
      <c r="A57" s="42" t="s">
        <v>44</v>
      </c>
      <c r="B57" s="42"/>
      <c r="C57" s="42"/>
      <c r="D57" s="42"/>
      <c r="E57" s="42"/>
      <c r="F57" s="55">
        <v>40546.550000000003</v>
      </c>
      <c r="G57" s="46" t="s">
        <v>45</v>
      </c>
      <c r="H57" s="47">
        <v>201800010008207</v>
      </c>
      <c r="I57" s="48" t="s">
        <v>57</v>
      </c>
      <c r="J57" s="49">
        <v>44896</v>
      </c>
      <c r="K57" s="50" t="s">
        <v>47</v>
      </c>
      <c r="L57" s="51" t="s">
        <v>59</v>
      </c>
      <c r="M57" s="52"/>
      <c r="N57" s="52"/>
      <c r="O57" s="52"/>
      <c r="P57" s="53"/>
      <c r="Q57" s="38"/>
      <c r="R57" s="38"/>
      <c r="S57" s="38"/>
      <c r="T57" s="38"/>
      <c r="U57" s="38"/>
      <c r="V57" s="38"/>
      <c r="W57" s="3"/>
    </row>
    <row r="58" spans="1:23" ht="24.75" x14ac:dyDescent="0.25">
      <c r="A58" s="42" t="s">
        <v>44</v>
      </c>
      <c r="B58" s="42"/>
      <c r="C58" s="42"/>
      <c r="D58" s="42"/>
      <c r="E58" s="42"/>
      <c r="F58" s="56">
        <f>981376.58</f>
        <v>981376.58</v>
      </c>
      <c r="G58" s="46"/>
      <c r="H58" s="57">
        <v>202200010066719</v>
      </c>
      <c r="I58" s="58" t="s">
        <v>55</v>
      </c>
      <c r="J58" s="49" t="s">
        <v>60</v>
      </c>
      <c r="K58" s="59" t="s">
        <v>61</v>
      </c>
      <c r="L58" s="51" t="s">
        <v>62</v>
      </c>
      <c r="M58" s="52"/>
      <c r="N58" s="52"/>
      <c r="O58" s="52"/>
      <c r="P58" s="53"/>
      <c r="Q58" s="38"/>
      <c r="R58" s="38"/>
      <c r="S58" s="38"/>
      <c r="T58" s="38"/>
      <c r="U58" s="38"/>
      <c r="V58" s="38"/>
      <c r="W58" s="3"/>
    </row>
    <row r="59" spans="1:23" ht="24.75" x14ac:dyDescent="0.25">
      <c r="A59" s="42" t="s">
        <v>44</v>
      </c>
      <c r="B59" s="42"/>
      <c r="C59" s="42"/>
      <c r="D59" s="42"/>
      <c r="E59" s="42"/>
      <c r="F59" s="60">
        <f>1561345.13+11498.6</f>
        <v>1572843.73</v>
      </c>
      <c r="G59" s="46"/>
      <c r="H59" s="57">
        <v>202200010066719</v>
      </c>
      <c r="I59" s="48" t="s">
        <v>57</v>
      </c>
      <c r="J59" s="49" t="s">
        <v>60</v>
      </c>
      <c r="K59" s="59" t="s">
        <v>61</v>
      </c>
      <c r="L59" s="51" t="s">
        <v>63</v>
      </c>
      <c r="M59" s="52"/>
      <c r="N59" s="52"/>
      <c r="O59" s="52"/>
      <c r="P59" s="53"/>
      <c r="Q59" s="38"/>
      <c r="R59" s="38"/>
      <c r="S59" s="38"/>
      <c r="T59" s="38"/>
      <c r="U59" s="38"/>
      <c r="V59" s="38"/>
      <c r="W59" s="3"/>
    </row>
    <row r="60" spans="1:23" ht="15" customHeight="1" x14ac:dyDescent="0.25">
      <c r="A60" s="61" t="s">
        <v>64</v>
      </c>
      <c r="B60" s="61"/>
      <c r="C60" s="61"/>
      <c r="D60" s="61"/>
      <c r="E60" s="61"/>
      <c r="F60" s="62">
        <f>SUM(F51:F59)</f>
        <v>2796111.0300000003</v>
      </c>
      <c r="G60" s="63"/>
      <c r="H60" s="63"/>
      <c r="I60" s="63"/>
      <c r="J60" s="63"/>
      <c r="K60" s="63"/>
      <c r="L60" s="38"/>
      <c r="M60" s="38"/>
      <c r="N60" s="38"/>
      <c r="O60" s="38"/>
      <c r="P60" s="53"/>
      <c r="Q60" s="38"/>
      <c r="R60" s="38"/>
      <c r="S60" s="38"/>
      <c r="T60" s="38"/>
      <c r="U60" s="38"/>
      <c r="V60" s="38"/>
      <c r="W60" s="3"/>
    </row>
    <row r="61" spans="1:23" ht="15.75" customHeight="1" x14ac:dyDescent="0.25">
      <c r="A61" s="64" t="s">
        <v>65</v>
      </c>
      <c r="B61" s="64"/>
      <c r="C61" s="64"/>
      <c r="D61" s="64"/>
      <c r="E61" s="64"/>
      <c r="F61" s="64"/>
      <c r="G61" s="64"/>
      <c r="H61" s="64"/>
      <c r="I61" s="53"/>
      <c r="J61" s="53"/>
      <c r="K61" s="53"/>
      <c r="L61" s="53"/>
      <c r="M61" s="53"/>
      <c r="N61" s="53"/>
      <c r="O61" s="53"/>
      <c r="P61" s="53"/>
      <c r="Q61" s="38"/>
      <c r="R61" s="38"/>
      <c r="S61" s="38"/>
      <c r="T61" s="38"/>
      <c r="U61" s="38"/>
      <c r="V61" s="38"/>
      <c r="W61" s="3"/>
    </row>
    <row r="62" spans="1:23" ht="15.75" thickBot="1" x14ac:dyDescent="0.3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38"/>
      <c r="Q62" s="38"/>
      <c r="R62" s="38"/>
      <c r="S62" s="38"/>
      <c r="T62" s="38"/>
      <c r="U62" s="38"/>
      <c r="V62" s="38"/>
      <c r="W62" s="3"/>
    </row>
    <row r="63" spans="1:23" ht="15.75" customHeight="1" thickBot="1" x14ac:dyDescent="0.3">
      <c r="A63" s="66" t="s">
        <v>66</v>
      </c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53"/>
      <c r="M63" s="53"/>
      <c r="N63" s="53"/>
      <c r="O63" s="53"/>
      <c r="P63" s="38"/>
      <c r="Q63" s="38"/>
      <c r="R63" s="38"/>
      <c r="S63" s="38"/>
      <c r="T63" s="38"/>
      <c r="U63" s="38"/>
      <c r="V63" s="38"/>
      <c r="W63" s="3"/>
    </row>
    <row r="64" spans="1:23" x14ac:dyDescent="0.25">
      <c r="A64" s="38"/>
      <c r="B64" s="38"/>
      <c r="C64" s="39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"/>
    </row>
    <row r="65" spans="1:23" ht="15" customHeight="1" x14ac:dyDescent="0.25">
      <c r="A65" s="64" t="s">
        <v>67</v>
      </c>
      <c r="B65" s="64"/>
      <c r="C65" s="64"/>
      <c r="D65" s="64"/>
      <c r="E65" s="64"/>
      <c r="F65" s="64"/>
      <c r="G65" s="64"/>
      <c r="H65" s="64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"/>
    </row>
    <row r="66" spans="1:23" x14ac:dyDescent="0.25">
      <c r="A66" s="38"/>
      <c r="B66" s="38"/>
      <c r="C66" s="39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"/>
    </row>
    <row r="67" spans="1:23" x14ac:dyDescent="0.25">
      <c r="A67" s="38"/>
      <c r="B67" s="38"/>
      <c r="C67" s="39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"/>
    </row>
    <row r="68" spans="1:23" x14ac:dyDescent="0.25">
      <c r="A68" s="38"/>
      <c r="B68" s="38"/>
      <c r="C68" s="39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"/>
    </row>
    <row r="69" spans="1:23" ht="15" customHeight="1" x14ac:dyDescent="0.25">
      <c r="A69" s="38"/>
      <c r="B69" s="38"/>
      <c r="C69" s="39"/>
      <c r="D69" s="67" t="s">
        <v>68</v>
      </c>
      <c r="E69" s="67"/>
      <c r="F69" s="67"/>
      <c r="I69" s="67" t="s">
        <v>69</v>
      </c>
      <c r="J69" s="67"/>
      <c r="K69" s="67"/>
      <c r="L69" s="67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"/>
    </row>
    <row r="70" spans="1:23" ht="30.75" customHeight="1" x14ac:dyDescent="0.25">
      <c r="A70" s="38"/>
      <c r="B70" s="38"/>
      <c r="C70" s="39"/>
      <c r="D70" s="67" t="s">
        <v>70</v>
      </c>
      <c r="E70" s="67"/>
      <c r="F70" s="67"/>
      <c r="I70" s="67" t="s">
        <v>71</v>
      </c>
      <c r="J70" s="67"/>
      <c r="K70" s="67"/>
      <c r="L70" s="67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"/>
    </row>
    <row r="71" spans="1:23" x14ac:dyDescent="0.25">
      <c r="A71" s="38"/>
      <c r="B71" s="38"/>
      <c r="C71" s="3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"/>
    </row>
    <row r="72" spans="1:23" x14ac:dyDescent="0.25">
      <c r="A72" s="38"/>
      <c r="B72" s="38"/>
      <c r="C72" s="39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"/>
    </row>
    <row r="73" spans="1:23" x14ac:dyDescent="0.25">
      <c r="A73" s="38"/>
      <c r="B73" s="38"/>
      <c r="C73" s="39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"/>
    </row>
    <row r="74" spans="1:23" x14ac:dyDescent="0.25">
      <c r="A74" s="38"/>
      <c r="B74" s="38"/>
      <c r="C74" s="39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"/>
    </row>
    <row r="75" spans="1:23" x14ac:dyDescent="0.25">
      <c r="A75" s="38"/>
      <c r="B75" s="38"/>
      <c r="C75" s="39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"/>
    </row>
    <row r="76" spans="1:23" x14ac:dyDescent="0.25">
      <c r="A76" s="38"/>
      <c r="B76" s="38"/>
      <c r="C76" s="39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"/>
    </row>
    <row r="77" spans="1:23" x14ac:dyDescent="0.25">
      <c r="A77" s="38"/>
      <c r="B77" s="38"/>
      <c r="C77" s="39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"/>
    </row>
    <row r="78" spans="1:23" x14ac:dyDescent="0.25">
      <c r="A78" s="38"/>
      <c r="B78" s="38"/>
      <c r="C78" s="39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"/>
    </row>
    <row r="79" spans="1:23" x14ac:dyDescent="0.25">
      <c r="A79" s="38"/>
      <c r="B79" s="38"/>
      <c r="C79" s="3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"/>
    </row>
    <row r="80" spans="1:23" x14ac:dyDescent="0.25">
      <c r="A80" s="38"/>
      <c r="B80" s="38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"/>
    </row>
    <row r="81" spans="1:23" x14ac:dyDescent="0.25">
      <c r="A81" s="38"/>
      <c r="B81" s="38"/>
      <c r="C81" s="39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"/>
    </row>
    <row r="82" spans="1:23" x14ac:dyDescent="0.25">
      <c r="A82" s="38"/>
      <c r="B82" s="38"/>
      <c r="C82" s="39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"/>
    </row>
    <row r="83" spans="1:23" x14ac:dyDescent="0.25">
      <c r="A83" s="38"/>
      <c r="B83" s="38"/>
      <c r="C83" s="39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"/>
    </row>
    <row r="84" spans="1:23" x14ac:dyDescent="0.25">
      <c r="A84" s="38"/>
      <c r="B84" s="38"/>
      <c r="C84" s="39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"/>
    </row>
    <row r="85" spans="1:23" x14ac:dyDescent="0.25">
      <c r="A85" s="38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"/>
    </row>
    <row r="86" spans="1:23" x14ac:dyDescent="0.25">
      <c r="A86" s="38"/>
      <c r="B86" s="38"/>
      <c r="C86" s="39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"/>
    </row>
    <row r="87" spans="1:23" x14ac:dyDescent="0.25">
      <c r="A87" s="38"/>
      <c r="B87" s="38"/>
      <c r="C87" s="39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"/>
    </row>
    <row r="88" spans="1:23" x14ac:dyDescent="0.25">
      <c r="A88" s="38"/>
      <c r="B88" s="38"/>
      <c r="C88" s="39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"/>
    </row>
    <row r="89" spans="1:23" x14ac:dyDescent="0.25">
      <c r="A89" s="38"/>
      <c r="B89" s="38"/>
      <c r="C89" s="39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"/>
    </row>
    <row r="90" spans="1:23" x14ac:dyDescent="0.25">
      <c r="A90" s="38"/>
      <c r="B90" s="38"/>
      <c r="C90" s="39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"/>
    </row>
    <row r="91" spans="1:23" x14ac:dyDescent="0.25">
      <c r="A91" s="38"/>
      <c r="B91" s="38"/>
      <c r="C91" s="39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"/>
    </row>
    <row r="92" spans="1:23" x14ac:dyDescent="0.25">
      <c r="A92" s="38"/>
      <c r="B92" s="38"/>
      <c r="C92" s="39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"/>
    </row>
    <row r="93" spans="1:23" x14ac:dyDescent="0.25">
      <c r="A93" s="38"/>
      <c r="B93" s="38"/>
      <c r="C93" s="39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"/>
    </row>
    <row r="94" spans="1:23" x14ac:dyDescent="0.25">
      <c r="A94" s="38"/>
      <c r="B94" s="38"/>
      <c r="C94" s="39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"/>
    </row>
    <row r="95" spans="1:23" x14ac:dyDescent="0.25">
      <c r="A95" s="38"/>
      <c r="B95" s="38"/>
      <c r="C95" s="39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"/>
    </row>
    <row r="96" spans="1:23" x14ac:dyDescent="0.25">
      <c r="A96" s="38"/>
      <c r="B96" s="38"/>
      <c r="C96" s="39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"/>
    </row>
    <row r="97" spans="1:23" x14ac:dyDescent="0.25">
      <c r="A97" s="38"/>
      <c r="B97" s="38"/>
      <c r="C97" s="39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"/>
    </row>
    <row r="98" spans="1:23" x14ac:dyDescent="0.25">
      <c r="A98" s="38"/>
      <c r="B98" s="38"/>
      <c r="C98" s="39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"/>
    </row>
    <row r="99" spans="1:23" x14ac:dyDescent="0.25">
      <c r="A99" s="38"/>
      <c r="B99" s="38"/>
      <c r="C99" s="39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"/>
    </row>
    <row r="100" spans="1:23" x14ac:dyDescent="0.25">
      <c r="A100" s="38"/>
      <c r="B100" s="38"/>
      <c r="C100" s="39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"/>
    </row>
    <row r="101" spans="1:23" x14ac:dyDescent="0.25">
      <c r="A101" s="38"/>
      <c r="B101" s="38"/>
      <c r="C101" s="39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"/>
    </row>
    <row r="102" spans="1:23" x14ac:dyDescent="0.25">
      <c r="A102" s="38"/>
      <c r="B102" s="38"/>
      <c r="C102" s="39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"/>
    </row>
    <row r="103" spans="1:23" x14ac:dyDescent="0.25">
      <c r="A103" s="38"/>
      <c r="B103" s="38"/>
      <c r="C103" s="39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"/>
    </row>
    <row r="104" spans="1:23" x14ac:dyDescent="0.25">
      <c r="A104" s="38"/>
      <c r="B104" s="38"/>
      <c r="C104" s="39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"/>
    </row>
    <row r="105" spans="1:23" x14ac:dyDescent="0.25">
      <c r="A105" s="38"/>
      <c r="B105" s="38"/>
      <c r="C105" s="39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"/>
    </row>
    <row r="106" spans="1:23" x14ac:dyDescent="0.25">
      <c r="A106" s="38"/>
      <c r="B106" s="38"/>
      <c r="C106" s="39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"/>
    </row>
    <row r="107" spans="1:23" x14ac:dyDescent="0.25">
      <c r="A107" s="38"/>
      <c r="B107" s="38"/>
      <c r="C107" s="39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"/>
    </row>
    <row r="108" spans="1:23" x14ac:dyDescent="0.25">
      <c r="A108" s="3"/>
      <c r="B108" s="3"/>
      <c r="C108" s="6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x14ac:dyDescent="0.25">
      <c r="A109" s="3"/>
      <c r="B109" s="3"/>
      <c r="C109" s="6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x14ac:dyDescent="0.25">
      <c r="A110" s="3"/>
      <c r="B110" s="3"/>
      <c r="C110" s="6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x14ac:dyDescent="0.25">
      <c r="A111" s="3"/>
      <c r="B111" s="3"/>
      <c r="C111" s="6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x14ac:dyDescent="0.25">
      <c r="A112" s="3"/>
      <c r="B112" s="3"/>
      <c r="C112" s="6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x14ac:dyDescent="0.25">
      <c r="A113" s="3"/>
      <c r="B113" s="3"/>
      <c r="C113" s="6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x14ac:dyDescent="0.25">
      <c r="A114" s="3"/>
      <c r="B114" s="3"/>
      <c r="C114" s="6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x14ac:dyDescent="0.25">
      <c r="A115" s="3"/>
      <c r="B115" s="3"/>
      <c r="C115" s="6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x14ac:dyDescent="0.25">
      <c r="A116" s="3"/>
      <c r="B116" s="3"/>
      <c r="C116" s="6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x14ac:dyDescent="0.25">
      <c r="A117" s="3"/>
      <c r="B117" s="3"/>
      <c r="C117" s="6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x14ac:dyDescent="0.25">
      <c r="A118" s="3"/>
      <c r="B118" s="3"/>
      <c r="C118" s="6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x14ac:dyDescent="0.25">
      <c r="A119" s="3"/>
      <c r="B119" s="3"/>
      <c r="C119" s="6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x14ac:dyDescent="0.25">
      <c r="A120" s="3"/>
      <c r="B120" s="3"/>
      <c r="C120" s="6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x14ac:dyDescent="0.25">
      <c r="A121" s="3"/>
      <c r="B121" s="3"/>
      <c r="C121" s="6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x14ac:dyDescent="0.25">
      <c r="A122" s="3"/>
      <c r="B122" s="3"/>
      <c r="C122" s="6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x14ac:dyDescent="0.25">
      <c r="A123" s="3"/>
      <c r="B123" s="3"/>
      <c r="C123" s="6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x14ac:dyDescent="0.25">
      <c r="A124" s="3"/>
      <c r="B124" s="3"/>
      <c r="C124" s="6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x14ac:dyDescent="0.25">
      <c r="A125" s="3"/>
      <c r="B125" s="3"/>
      <c r="C125" s="6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x14ac:dyDescent="0.25">
      <c r="A126" s="3"/>
      <c r="B126" s="3"/>
      <c r="C126" s="6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x14ac:dyDescent="0.25">
      <c r="A127" s="3"/>
      <c r="B127" s="3"/>
      <c r="C127" s="6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x14ac:dyDescent="0.25">
      <c r="A128" s="3"/>
      <c r="B128" s="3"/>
      <c r="C128" s="6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x14ac:dyDescent="0.25">
      <c r="A129" s="3"/>
      <c r="B129" s="3"/>
      <c r="C129" s="6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x14ac:dyDescent="0.25">
      <c r="A130" s="3"/>
      <c r="B130" s="3"/>
      <c r="C130" s="6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x14ac:dyDescent="0.25">
      <c r="A131" s="3"/>
      <c r="B131" s="3"/>
      <c r="C131" s="6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x14ac:dyDescent="0.25">
      <c r="A132" s="3"/>
      <c r="B132" s="3"/>
      <c r="C132" s="6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x14ac:dyDescent="0.25">
      <c r="A133" s="3"/>
      <c r="B133" s="3"/>
      <c r="C133" s="6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x14ac:dyDescent="0.25">
      <c r="A134" s="3"/>
      <c r="B134" s="3"/>
      <c r="C134" s="6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x14ac:dyDescent="0.25">
      <c r="A135" s="3"/>
      <c r="B135" s="3"/>
      <c r="C135" s="6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x14ac:dyDescent="0.25">
      <c r="A136" s="3"/>
      <c r="B136" s="3"/>
      <c r="C136" s="6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x14ac:dyDescent="0.25">
      <c r="A137" s="3"/>
      <c r="B137" s="3"/>
      <c r="C137" s="6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x14ac:dyDescent="0.25">
      <c r="A138" s="3"/>
      <c r="B138" s="3"/>
      <c r="C138" s="6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x14ac:dyDescent="0.25">
      <c r="A139" s="3"/>
      <c r="B139" s="3"/>
      <c r="C139" s="6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x14ac:dyDescent="0.25">
      <c r="A140" s="3"/>
      <c r="B140" s="3"/>
      <c r="C140" s="6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x14ac:dyDescent="0.25">
      <c r="A141" s="3"/>
      <c r="B141" s="3"/>
      <c r="C141" s="6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x14ac:dyDescent="0.25">
      <c r="A142" s="3"/>
      <c r="B142" s="3"/>
      <c r="C142" s="6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x14ac:dyDescent="0.25">
      <c r="A143" s="3"/>
      <c r="B143" s="3"/>
      <c r="C143" s="6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x14ac:dyDescent="0.25">
      <c r="A144" s="3"/>
      <c r="B144" s="3"/>
      <c r="C144" s="6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x14ac:dyDescent="0.25">
      <c r="A145" s="3"/>
      <c r="B145" s="3"/>
      <c r="C145" s="6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x14ac:dyDescent="0.25">
      <c r="A146" s="3"/>
      <c r="B146" s="3"/>
      <c r="C146" s="6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x14ac:dyDescent="0.25">
      <c r="A147" s="3"/>
      <c r="B147" s="3"/>
      <c r="C147" s="6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x14ac:dyDescent="0.25">
      <c r="A148" s="3"/>
      <c r="B148" s="3"/>
      <c r="C148" s="6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x14ac:dyDescent="0.25">
      <c r="A149" s="3"/>
      <c r="B149" s="3"/>
      <c r="C149" s="6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x14ac:dyDescent="0.25">
      <c r="A150" s="3"/>
      <c r="B150" s="3"/>
      <c r="C150" s="6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x14ac:dyDescent="0.25">
      <c r="A151" s="3"/>
      <c r="B151" s="3"/>
      <c r="C151" s="6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x14ac:dyDescent="0.25">
      <c r="A152" s="3"/>
      <c r="B152" s="3"/>
      <c r="C152" s="6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x14ac:dyDescent="0.25">
      <c r="A153" s="3"/>
      <c r="B153" s="3"/>
      <c r="C153" s="6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x14ac:dyDescent="0.25">
      <c r="A154" s="3"/>
      <c r="B154" s="3"/>
      <c r="C154" s="6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x14ac:dyDescent="0.25">
      <c r="A155" s="3"/>
      <c r="B155" s="3"/>
      <c r="C155" s="6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x14ac:dyDescent="0.25">
      <c r="A156" s="3"/>
      <c r="B156" s="3"/>
      <c r="C156" s="6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x14ac:dyDescent="0.25">
      <c r="A157" s="3"/>
      <c r="B157" s="3"/>
      <c r="C157" s="6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x14ac:dyDescent="0.25">
      <c r="A158" s="3"/>
      <c r="B158" s="3"/>
      <c r="C158" s="6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x14ac:dyDescent="0.25">
      <c r="A159" s="3"/>
      <c r="B159" s="3"/>
      <c r="C159" s="6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x14ac:dyDescent="0.25">
      <c r="A160" s="3"/>
      <c r="B160" s="3"/>
      <c r="C160" s="6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x14ac:dyDescent="0.25">
      <c r="A161" s="3"/>
      <c r="B161" s="3"/>
      <c r="C161" s="6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x14ac:dyDescent="0.25">
      <c r="A162" s="3"/>
      <c r="B162" s="3"/>
      <c r="C162" s="6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x14ac:dyDescent="0.25">
      <c r="A163" s="3"/>
      <c r="B163" s="3"/>
      <c r="C163" s="6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x14ac:dyDescent="0.25">
      <c r="A164" s="3"/>
      <c r="B164" s="3"/>
      <c r="C164" s="6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x14ac:dyDescent="0.25">
      <c r="A165" s="3"/>
      <c r="B165" s="3"/>
      <c r="C165" s="6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x14ac:dyDescent="0.25">
      <c r="A166" s="3"/>
      <c r="B166" s="3"/>
      <c r="C166" s="6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x14ac:dyDescent="0.25">
      <c r="A167" s="3"/>
      <c r="B167" s="3"/>
      <c r="C167" s="6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x14ac:dyDescent="0.25">
      <c r="A168" s="3"/>
      <c r="B168" s="3"/>
      <c r="C168" s="6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x14ac:dyDescent="0.25">
      <c r="A169" s="3"/>
      <c r="B169" s="3"/>
      <c r="C169" s="6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x14ac:dyDescent="0.25">
      <c r="A170" s="3"/>
      <c r="B170" s="3"/>
      <c r="C170" s="6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x14ac:dyDescent="0.25">
      <c r="A171" s="3"/>
      <c r="B171" s="3"/>
      <c r="C171" s="6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x14ac:dyDescent="0.25">
      <c r="A172" s="3"/>
      <c r="B172" s="3"/>
      <c r="C172" s="6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x14ac:dyDescent="0.25">
      <c r="A173" s="3"/>
      <c r="B173" s="3"/>
      <c r="C173" s="6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x14ac:dyDescent="0.25">
      <c r="A174" s="3"/>
      <c r="B174" s="3"/>
      <c r="C174" s="6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x14ac:dyDescent="0.25">
      <c r="A175" s="3"/>
      <c r="B175" s="3"/>
      <c r="C175" s="6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x14ac:dyDescent="0.25">
      <c r="A176" s="3"/>
      <c r="B176" s="3"/>
      <c r="C176" s="6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x14ac:dyDescent="0.25">
      <c r="A177" s="3"/>
      <c r="B177" s="3"/>
      <c r="C177" s="6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x14ac:dyDescent="0.25">
      <c r="A178" s="3"/>
      <c r="B178" s="3"/>
      <c r="C178" s="6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x14ac:dyDescent="0.25">
      <c r="A179" s="3"/>
      <c r="B179" s="3"/>
      <c r="C179" s="6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x14ac:dyDescent="0.25">
      <c r="A180" s="3"/>
      <c r="B180" s="3"/>
      <c r="C180" s="6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x14ac:dyDescent="0.25">
      <c r="A181" s="3"/>
      <c r="B181" s="3"/>
      <c r="C181" s="6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x14ac:dyDescent="0.25">
      <c r="A182" s="3"/>
      <c r="B182" s="3"/>
      <c r="C182" s="6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x14ac:dyDescent="0.25">
      <c r="A183" s="3"/>
      <c r="B183" s="3"/>
      <c r="C183" s="6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x14ac:dyDescent="0.25">
      <c r="A184" s="3"/>
      <c r="B184" s="3"/>
      <c r="C184" s="6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x14ac:dyDescent="0.25">
      <c r="A185" s="3"/>
      <c r="B185" s="3"/>
      <c r="C185" s="6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x14ac:dyDescent="0.25">
      <c r="A186" s="3"/>
      <c r="B186" s="3"/>
      <c r="C186" s="6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x14ac:dyDescent="0.25">
      <c r="A187" s="3"/>
      <c r="B187" s="3"/>
      <c r="C187" s="6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x14ac:dyDescent="0.25">
      <c r="A188" s="3"/>
      <c r="B188" s="3"/>
      <c r="C188" s="6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x14ac:dyDescent="0.25">
      <c r="A189" s="3"/>
      <c r="B189" s="3"/>
      <c r="C189" s="6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x14ac:dyDescent="0.25">
      <c r="A190" s="3"/>
      <c r="B190" s="3"/>
      <c r="C190" s="6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x14ac:dyDescent="0.25">
      <c r="A191" s="3"/>
      <c r="B191" s="3"/>
      <c r="C191" s="6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x14ac:dyDescent="0.25">
      <c r="A192" s="3"/>
      <c r="B192" s="3"/>
      <c r="C192" s="6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x14ac:dyDescent="0.25">
      <c r="A193" s="3"/>
      <c r="B193" s="3"/>
      <c r="C193" s="6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x14ac:dyDescent="0.25">
      <c r="A194" s="3"/>
      <c r="B194" s="3"/>
      <c r="C194" s="6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x14ac:dyDescent="0.25">
      <c r="A195" s="3"/>
      <c r="B195" s="3"/>
      <c r="C195" s="6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x14ac:dyDescent="0.25">
      <c r="A196" s="3"/>
      <c r="B196" s="3"/>
      <c r="C196" s="6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x14ac:dyDescent="0.25">
      <c r="A197" s="3"/>
      <c r="B197" s="3"/>
      <c r="C197" s="6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x14ac:dyDescent="0.25">
      <c r="A198" s="3"/>
      <c r="B198" s="3"/>
      <c r="C198" s="6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x14ac:dyDescent="0.25">
      <c r="A199" s="3"/>
      <c r="B199" s="3"/>
      <c r="C199" s="6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x14ac:dyDescent="0.25">
      <c r="A200" s="3"/>
      <c r="B200" s="3"/>
      <c r="C200" s="6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x14ac:dyDescent="0.25">
      <c r="A201" s="3"/>
      <c r="B201" s="3"/>
      <c r="C201" s="6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x14ac:dyDescent="0.25">
      <c r="A202" s="3"/>
      <c r="B202" s="3"/>
      <c r="C202" s="6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x14ac:dyDescent="0.25">
      <c r="A203" s="3"/>
      <c r="B203" s="3"/>
      <c r="C203" s="6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x14ac:dyDescent="0.25">
      <c r="A204" s="3"/>
      <c r="B204" s="3"/>
      <c r="C204" s="6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x14ac:dyDescent="0.25">
      <c r="A205" s="3"/>
      <c r="B205" s="3"/>
      <c r="C205" s="6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x14ac:dyDescent="0.25">
      <c r="A206" s="3"/>
      <c r="B206" s="3"/>
      <c r="C206" s="6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x14ac:dyDescent="0.25">
      <c r="A207" s="3"/>
      <c r="B207" s="3"/>
      <c r="C207" s="6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x14ac:dyDescent="0.25">
      <c r="A208" s="3"/>
      <c r="B208" s="3"/>
      <c r="C208" s="6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x14ac:dyDescent="0.25">
      <c r="A209" s="3"/>
      <c r="B209" s="3"/>
      <c r="C209" s="6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x14ac:dyDescent="0.25">
      <c r="A210" s="3"/>
      <c r="B210" s="3"/>
      <c r="C210" s="6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x14ac:dyDescent="0.25">
      <c r="A211" s="3"/>
      <c r="B211" s="3"/>
      <c r="C211" s="6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x14ac:dyDescent="0.25">
      <c r="A212" s="3"/>
      <c r="B212" s="3"/>
      <c r="C212" s="6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x14ac:dyDescent="0.25">
      <c r="A213" s="3"/>
      <c r="B213" s="3"/>
      <c r="C213" s="6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x14ac:dyDescent="0.25">
      <c r="A214" s="3"/>
      <c r="B214" s="3"/>
      <c r="C214" s="6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x14ac:dyDescent="0.25">
      <c r="A215" s="3"/>
      <c r="B215" s="3"/>
      <c r="C215" s="6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x14ac:dyDescent="0.25">
      <c r="A216" s="3"/>
      <c r="B216" s="3"/>
      <c r="C216" s="6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x14ac:dyDescent="0.25">
      <c r="A217" s="3"/>
      <c r="B217" s="3"/>
      <c r="C217" s="6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x14ac:dyDescent="0.25">
      <c r="A218" s="3"/>
      <c r="B218" s="3"/>
      <c r="C218" s="6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x14ac:dyDescent="0.25">
      <c r="A219" s="3"/>
      <c r="B219" s="3"/>
      <c r="C219" s="6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x14ac:dyDescent="0.25">
      <c r="A220" s="3"/>
      <c r="B220" s="3"/>
      <c r="C220" s="6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x14ac:dyDescent="0.25">
      <c r="A221" s="3"/>
      <c r="B221" s="3"/>
      <c r="C221" s="6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x14ac:dyDescent="0.25">
      <c r="A222" s="3"/>
      <c r="B222" s="3"/>
      <c r="C222" s="6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x14ac:dyDescent="0.25">
      <c r="A223" s="3"/>
      <c r="B223" s="3"/>
      <c r="C223" s="6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x14ac:dyDescent="0.25">
      <c r="A224" s="3"/>
      <c r="B224" s="3"/>
      <c r="C224" s="6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x14ac:dyDescent="0.25">
      <c r="A225" s="3"/>
      <c r="B225" s="3"/>
      <c r="C225" s="6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x14ac:dyDescent="0.25">
      <c r="A226" s="3"/>
      <c r="B226" s="3"/>
      <c r="C226" s="6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x14ac:dyDescent="0.25">
      <c r="A227" s="3"/>
      <c r="B227" s="3"/>
      <c r="C227" s="6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x14ac:dyDescent="0.25">
      <c r="A228" s="3"/>
      <c r="B228" s="3"/>
      <c r="C228" s="6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x14ac:dyDescent="0.25">
      <c r="A229" s="3"/>
      <c r="B229" s="3"/>
      <c r="C229" s="6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x14ac:dyDescent="0.25">
      <c r="A230" s="3"/>
      <c r="B230" s="3"/>
      <c r="C230" s="6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x14ac:dyDescent="0.25">
      <c r="A231" s="3"/>
      <c r="B231" s="3"/>
      <c r="C231" s="6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x14ac:dyDescent="0.25">
      <c r="A232" s="3"/>
      <c r="B232" s="3"/>
      <c r="C232" s="6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x14ac:dyDescent="0.25">
      <c r="A233" s="3"/>
      <c r="B233" s="3"/>
      <c r="C233" s="6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x14ac:dyDescent="0.25">
      <c r="A234" s="3"/>
      <c r="B234" s="3"/>
      <c r="C234" s="6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x14ac:dyDescent="0.25">
      <c r="A235" s="3"/>
      <c r="B235" s="3"/>
      <c r="C235" s="6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x14ac:dyDescent="0.25">
      <c r="A236" s="3"/>
      <c r="B236" s="3"/>
      <c r="C236" s="6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x14ac:dyDescent="0.25">
      <c r="A237" s="3"/>
      <c r="B237" s="3"/>
      <c r="C237" s="6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x14ac:dyDescent="0.25">
      <c r="A238" s="3"/>
      <c r="B238" s="3"/>
      <c r="C238" s="6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x14ac:dyDescent="0.25">
      <c r="A239" s="3"/>
      <c r="B239" s="3"/>
      <c r="C239" s="6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x14ac:dyDescent="0.25">
      <c r="A240" s="3"/>
      <c r="B240" s="3"/>
      <c r="C240" s="6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x14ac:dyDescent="0.25">
      <c r="A241" s="3"/>
      <c r="B241" s="3"/>
      <c r="C241" s="6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x14ac:dyDescent="0.25">
      <c r="A242" s="3"/>
      <c r="B242" s="3"/>
      <c r="C242" s="6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x14ac:dyDescent="0.25">
      <c r="A243" s="3"/>
      <c r="B243" s="3"/>
      <c r="C243" s="6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x14ac:dyDescent="0.25">
      <c r="A244" s="3"/>
      <c r="B244" s="3"/>
      <c r="C244" s="6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x14ac:dyDescent="0.25">
      <c r="A245" s="3"/>
      <c r="B245" s="3"/>
      <c r="C245" s="6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x14ac:dyDescent="0.25">
      <c r="A246" s="3"/>
      <c r="B246" s="3"/>
      <c r="C246" s="6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x14ac:dyDescent="0.25">
      <c r="A247" s="3"/>
      <c r="B247" s="3"/>
      <c r="C247" s="6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x14ac:dyDescent="0.25">
      <c r="A248" s="3"/>
      <c r="B248" s="3"/>
      <c r="C248" s="6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x14ac:dyDescent="0.25">
      <c r="A249" s="3"/>
      <c r="B249" s="3"/>
      <c r="C249" s="6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x14ac:dyDescent="0.25">
      <c r="A250" s="3"/>
      <c r="B250" s="3"/>
      <c r="C250" s="6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x14ac:dyDescent="0.25">
      <c r="A251" s="3"/>
      <c r="B251" s="3"/>
      <c r="C251" s="6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x14ac:dyDescent="0.25">
      <c r="A252" s="3"/>
      <c r="B252" s="3"/>
      <c r="C252" s="6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x14ac:dyDescent="0.25">
      <c r="A253" s="3"/>
      <c r="B253" s="3"/>
      <c r="C253" s="6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x14ac:dyDescent="0.25">
      <c r="A254" s="3"/>
      <c r="B254" s="3"/>
      <c r="C254" s="6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x14ac:dyDescent="0.25">
      <c r="A255" s="3"/>
      <c r="B255" s="3"/>
      <c r="C255" s="6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x14ac:dyDescent="0.25">
      <c r="A256" s="3"/>
      <c r="B256" s="3"/>
      <c r="C256" s="6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x14ac:dyDescent="0.25">
      <c r="A257" s="3"/>
      <c r="B257" s="3"/>
      <c r="C257" s="6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x14ac:dyDescent="0.25">
      <c r="A258" s="3"/>
      <c r="B258" s="3"/>
      <c r="C258" s="6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x14ac:dyDescent="0.25">
      <c r="A259" s="3"/>
      <c r="B259" s="3"/>
      <c r="C259" s="6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x14ac:dyDescent="0.25">
      <c r="A260" s="3"/>
      <c r="B260" s="3"/>
      <c r="C260" s="6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x14ac:dyDescent="0.25">
      <c r="A261" s="3"/>
      <c r="B261" s="3"/>
      <c r="C261" s="6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x14ac:dyDescent="0.25">
      <c r="A262" s="3"/>
      <c r="B262" s="3"/>
      <c r="C262" s="6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x14ac:dyDescent="0.25">
      <c r="A263" s="3"/>
      <c r="B263" s="3"/>
      <c r="C263" s="6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x14ac:dyDescent="0.25">
      <c r="A264" s="3"/>
      <c r="B264" s="3"/>
      <c r="C264" s="6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x14ac:dyDescent="0.25">
      <c r="A265" s="3"/>
      <c r="B265" s="3"/>
      <c r="C265" s="6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x14ac:dyDescent="0.25">
      <c r="A266" s="3"/>
      <c r="B266" s="3"/>
      <c r="C266" s="6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x14ac:dyDescent="0.25">
      <c r="A267" s="3"/>
      <c r="B267" s="3"/>
      <c r="C267" s="6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x14ac:dyDescent="0.25">
      <c r="A268" s="3"/>
      <c r="B268" s="3"/>
      <c r="C268" s="6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x14ac:dyDescent="0.25">
      <c r="A269" s="3"/>
      <c r="B269" s="3"/>
      <c r="C269" s="6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x14ac:dyDescent="0.25">
      <c r="A270" s="3"/>
      <c r="B270" s="3"/>
      <c r="C270" s="6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x14ac:dyDescent="0.25">
      <c r="A271" s="3"/>
      <c r="B271" s="3"/>
      <c r="C271" s="6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x14ac:dyDescent="0.25">
      <c r="A272" s="3"/>
      <c r="B272" s="3"/>
      <c r="C272" s="6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x14ac:dyDescent="0.25">
      <c r="A273" s="3"/>
      <c r="B273" s="3"/>
      <c r="C273" s="6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x14ac:dyDescent="0.25">
      <c r="A274" s="3"/>
      <c r="B274" s="3"/>
      <c r="C274" s="6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x14ac:dyDescent="0.25">
      <c r="A275" s="3"/>
      <c r="B275" s="3"/>
      <c r="C275" s="6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x14ac:dyDescent="0.25">
      <c r="A276" s="3"/>
      <c r="B276" s="3"/>
      <c r="C276" s="6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x14ac:dyDescent="0.25">
      <c r="A277" s="3"/>
      <c r="B277" s="3"/>
      <c r="C277" s="6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x14ac:dyDescent="0.25">
      <c r="A278" s="3"/>
      <c r="B278" s="3"/>
      <c r="C278" s="6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x14ac:dyDescent="0.25">
      <c r="A279" s="3"/>
      <c r="B279" s="3"/>
      <c r="C279" s="6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x14ac:dyDescent="0.25">
      <c r="A280" s="3"/>
      <c r="B280" s="3"/>
      <c r="C280" s="6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x14ac:dyDescent="0.25">
      <c r="A281" s="3"/>
      <c r="B281" s="3"/>
      <c r="C281" s="6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x14ac:dyDescent="0.25">
      <c r="A282" s="3"/>
      <c r="B282" s="3"/>
      <c r="C282" s="6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x14ac:dyDescent="0.25">
      <c r="A283" s="3"/>
      <c r="B283" s="3"/>
      <c r="C283" s="6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x14ac:dyDescent="0.25">
      <c r="A284" s="3"/>
      <c r="B284" s="3"/>
      <c r="C284" s="6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x14ac:dyDescent="0.25">
      <c r="A285" s="3"/>
      <c r="B285" s="3"/>
      <c r="C285" s="6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x14ac:dyDescent="0.25">
      <c r="A286" s="3"/>
      <c r="B286" s="3"/>
      <c r="C286" s="6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x14ac:dyDescent="0.25">
      <c r="A287" s="3"/>
      <c r="B287" s="3"/>
      <c r="C287" s="6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x14ac:dyDescent="0.25">
      <c r="A288" s="3"/>
      <c r="B288" s="3"/>
      <c r="C288" s="6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x14ac:dyDescent="0.25">
      <c r="A289" s="3"/>
      <c r="B289" s="3"/>
      <c r="C289" s="6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x14ac:dyDescent="0.25">
      <c r="A290" s="3"/>
      <c r="B290" s="3"/>
      <c r="C290" s="6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x14ac:dyDescent="0.25">
      <c r="A291" s="3"/>
      <c r="B291" s="3"/>
      <c r="C291" s="6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x14ac:dyDescent="0.25">
      <c r="A292" s="3"/>
      <c r="B292" s="3"/>
      <c r="C292" s="6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x14ac:dyDescent="0.25">
      <c r="A293" s="3"/>
      <c r="B293" s="3"/>
      <c r="C293" s="6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x14ac:dyDescent="0.25">
      <c r="A294" s="3"/>
      <c r="B294" s="3"/>
      <c r="C294" s="6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x14ac:dyDescent="0.25">
      <c r="A295" s="3"/>
      <c r="B295" s="3"/>
      <c r="C295" s="6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x14ac:dyDescent="0.25">
      <c r="A296" s="3"/>
      <c r="B296" s="3"/>
      <c r="C296" s="6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x14ac:dyDescent="0.25">
      <c r="A297" s="3"/>
      <c r="B297" s="3"/>
      <c r="C297" s="6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x14ac:dyDescent="0.25">
      <c r="A298" s="3"/>
      <c r="B298" s="3"/>
      <c r="C298" s="6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x14ac:dyDescent="0.25">
      <c r="A299" s="3"/>
      <c r="B299" s="3"/>
      <c r="C299" s="6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x14ac:dyDescent="0.25">
      <c r="A300" s="3"/>
      <c r="B300" s="3"/>
      <c r="C300" s="6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x14ac:dyDescent="0.25">
      <c r="A301" s="3"/>
      <c r="B301" s="3"/>
      <c r="C301" s="6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x14ac:dyDescent="0.25">
      <c r="A302" s="3"/>
      <c r="B302" s="3"/>
      <c r="C302" s="6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x14ac:dyDescent="0.25">
      <c r="A303" s="3"/>
      <c r="B303" s="3"/>
      <c r="C303" s="6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x14ac:dyDescent="0.25">
      <c r="A304" s="3"/>
      <c r="B304" s="3"/>
      <c r="C304" s="6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x14ac:dyDescent="0.25">
      <c r="A305" s="3"/>
      <c r="B305" s="3"/>
      <c r="C305" s="6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x14ac:dyDescent="0.25">
      <c r="A306" s="3"/>
      <c r="B306" s="3"/>
      <c r="C306" s="6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x14ac:dyDescent="0.25">
      <c r="A307" s="3"/>
      <c r="B307" s="3"/>
      <c r="C307" s="6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x14ac:dyDescent="0.25">
      <c r="A308" s="3"/>
      <c r="B308" s="3"/>
      <c r="C308" s="6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x14ac:dyDescent="0.25">
      <c r="A309" s="3"/>
      <c r="B309" s="3"/>
      <c r="C309" s="6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x14ac:dyDescent="0.25">
      <c r="A310" s="3"/>
      <c r="B310" s="3"/>
      <c r="C310" s="6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x14ac:dyDescent="0.25">
      <c r="A311" s="3"/>
      <c r="B311" s="3"/>
      <c r="C311" s="6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x14ac:dyDescent="0.25">
      <c r="A312" s="3"/>
      <c r="B312" s="3"/>
      <c r="C312" s="6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x14ac:dyDescent="0.25">
      <c r="A313" s="3"/>
      <c r="B313" s="3"/>
      <c r="C313" s="6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x14ac:dyDescent="0.25">
      <c r="A314" s="3"/>
      <c r="B314" s="3"/>
      <c r="C314" s="6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x14ac:dyDescent="0.25">
      <c r="A315" s="3"/>
      <c r="B315" s="3"/>
      <c r="C315" s="6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x14ac:dyDescent="0.25">
      <c r="A316" s="3"/>
      <c r="B316" s="3"/>
      <c r="C316" s="6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x14ac:dyDescent="0.25">
      <c r="A317" s="3"/>
      <c r="B317" s="3"/>
      <c r="C317" s="6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x14ac:dyDescent="0.25">
      <c r="A318" s="3"/>
      <c r="B318" s="3"/>
      <c r="C318" s="6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x14ac:dyDescent="0.25">
      <c r="A319" s="3"/>
      <c r="B319" s="3"/>
      <c r="C319" s="6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x14ac:dyDescent="0.25">
      <c r="A320" s="3"/>
      <c r="B320" s="3"/>
      <c r="C320" s="6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x14ac:dyDescent="0.25">
      <c r="A321" s="3"/>
      <c r="B321" s="3"/>
      <c r="C321" s="6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x14ac:dyDescent="0.25">
      <c r="A322" s="3"/>
      <c r="B322" s="3"/>
      <c r="C322" s="6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x14ac:dyDescent="0.25">
      <c r="A323" s="3"/>
      <c r="B323" s="3"/>
      <c r="C323" s="6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x14ac:dyDescent="0.25">
      <c r="A324" s="3"/>
      <c r="B324" s="3"/>
      <c r="C324" s="6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x14ac:dyDescent="0.25">
      <c r="A325" s="3"/>
      <c r="B325" s="3"/>
      <c r="C325" s="6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x14ac:dyDescent="0.25">
      <c r="A326" s="3"/>
      <c r="B326" s="3"/>
      <c r="C326" s="6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x14ac:dyDescent="0.25">
      <c r="A327" s="3"/>
      <c r="B327" s="3"/>
      <c r="C327" s="6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x14ac:dyDescent="0.25">
      <c r="A328" s="3"/>
      <c r="B328" s="3"/>
      <c r="C328" s="6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x14ac:dyDescent="0.25">
      <c r="A329" s="3"/>
      <c r="B329" s="3"/>
      <c r="C329" s="6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x14ac:dyDescent="0.25">
      <c r="A330" s="3"/>
      <c r="B330" s="3"/>
      <c r="C330" s="6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x14ac:dyDescent="0.25">
      <c r="A331" s="3"/>
      <c r="B331" s="3"/>
      <c r="C331" s="6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x14ac:dyDescent="0.25">
      <c r="A332" s="3"/>
      <c r="B332" s="3"/>
      <c r="C332" s="6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x14ac:dyDescent="0.25">
      <c r="A333" s="3"/>
      <c r="B333" s="3"/>
      <c r="C333" s="6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x14ac:dyDescent="0.25">
      <c r="A334" s="3"/>
      <c r="B334" s="3"/>
      <c r="C334" s="6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x14ac:dyDescent="0.25">
      <c r="A335" s="3"/>
      <c r="B335" s="3"/>
      <c r="C335" s="6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x14ac:dyDescent="0.25">
      <c r="A336" s="3"/>
      <c r="B336" s="3"/>
      <c r="C336" s="6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x14ac:dyDescent="0.25">
      <c r="A337" s="3"/>
      <c r="B337" s="3"/>
      <c r="C337" s="6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x14ac:dyDescent="0.25">
      <c r="A338" s="3"/>
      <c r="B338" s="3"/>
      <c r="C338" s="6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x14ac:dyDescent="0.25">
      <c r="A339" s="3"/>
      <c r="B339" s="3"/>
      <c r="C339" s="6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x14ac:dyDescent="0.25">
      <c r="A340" s="3"/>
      <c r="B340" s="3"/>
      <c r="C340" s="6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x14ac:dyDescent="0.25">
      <c r="A341" s="3"/>
      <c r="B341" s="3"/>
      <c r="C341" s="6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x14ac:dyDescent="0.25">
      <c r="A342" s="3"/>
      <c r="B342" s="3"/>
      <c r="C342" s="6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x14ac:dyDescent="0.25">
      <c r="A343" s="3"/>
      <c r="B343" s="3"/>
      <c r="C343" s="6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x14ac:dyDescent="0.25">
      <c r="A344" s="3"/>
      <c r="B344" s="3"/>
      <c r="C344" s="6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x14ac:dyDescent="0.25">
      <c r="A345" s="3"/>
      <c r="B345" s="3"/>
      <c r="C345" s="6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x14ac:dyDescent="0.25">
      <c r="A346" s="3"/>
      <c r="B346" s="3"/>
      <c r="C346" s="6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x14ac:dyDescent="0.25">
      <c r="A347" s="3"/>
      <c r="B347" s="3"/>
      <c r="C347" s="6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x14ac:dyDescent="0.25">
      <c r="A348" s="3"/>
      <c r="B348" s="3"/>
      <c r="C348" s="6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x14ac:dyDescent="0.25">
      <c r="A349" s="3"/>
      <c r="B349" s="3"/>
      <c r="C349" s="6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x14ac:dyDescent="0.25">
      <c r="A350" s="3"/>
      <c r="B350" s="3"/>
      <c r="C350" s="6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x14ac:dyDescent="0.25">
      <c r="A351" s="3"/>
      <c r="B351" s="3"/>
      <c r="C351" s="6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x14ac:dyDescent="0.25">
      <c r="A352" s="3"/>
      <c r="B352" s="3"/>
      <c r="C352" s="6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x14ac:dyDescent="0.25">
      <c r="A353" s="3"/>
      <c r="B353" s="3"/>
      <c r="C353" s="6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x14ac:dyDescent="0.25">
      <c r="A354" s="3"/>
      <c r="B354" s="3"/>
      <c r="C354" s="6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x14ac:dyDescent="0.25">
      <c r="A355" s="3"/>
      <c r="B355" s="3"/>
      <c r="C355" s="6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x14ac:dyDescent="0.25">
      <c r="A356" s="3"/>
      <c r="B356" s="3"/>
      <c r="C356" s="6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x14ac:dyDescent="0.25">
      <c r="A357" s="3"/>
      <c r="B357" s="3"/>
      <c r="C357" s="6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x14ac:dyDescent="0.25">
      <c r="A358" s="3"/>
      <c r="B358" s="3"/>
      <c r="C358" s="6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x14ac:dyDescent="0.25">
      <c r="A359" s="3"/>
      <c r="B359" s="3"/>
      <c r="C359" s="6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x14ac:dyDescent="0.25">
      <c r="A360" s="3"/>
      <c r="B360" s="3"/>
      <c r="C360" s="6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x14ac:dyDescent="0.25">
      <c r="A361" s="3"/>
      <c r="B361" s="3"/>
      <c r="C361" s="6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x14ac:dyDescent="0.25">
      <c r="A362" s="3"/>
      <c r="B362" s="3"/>
      <c r="C362" s="6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x14ac:dyDescent="0.25">
      <c r="A363" s="3"/>
      <c r="B363" s="3"/>
      <c r="C363" s="6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x14ac:dyDescent="0.25">
      <c r="A364" s="3"/>
      <c r="B364" s="3"/>
      <c r="C364" s="6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x14ac:dyDescent="0.25">
      <c r="A365" s="3"/>
      <c r="B365" s="3"/>
      <c r="C365" s="6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x14ac:dyDescent="0.25">
      <c r="A366" s="3"/>
      <c r="B366" s="3"/>
      <c r="C366" s="6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x14ac:dyDescent="0.25">
      <c r="A367" s="3"/>
      <c r="B367" s="3"/>
      <c r="C367" s="6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x14ac:dyDescent="0.25">
      <c r="A368" s="3"/>
      <c r="B368" s="3"/>
      <c r="C368" s="6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x14ac:dyDescent="0.25">
      <c r="A369" s="3"/>
      <c r="B369" s="3"/>
      <c r="C369" s="6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x14ac:dyDescent="0.25">
      <c r="A370" s="3"/>
      <c r="B370" s="3"/>
      <c r="C370" s="6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x14ac:dyDescent="0.25">
      <c r="A371" s="3"/>
      <c r="B371" s="3"/>
      <c r="C371" s="6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x14ac:dyDescent="0.25">
      <c r="A372" s="3"/>
      <c r="B372" s="3"/>
      <c r="C372" s="6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x14ac:dyDescent="0.25">
      <c r="A373" s="3"/>
      <c r="B373" s="3"/>
      <c r="C373" s="6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x14ac:dyDescent="0.25">
      <c r="A374" s="3"/>
      <c r="B374" s="3"/>
      <c r="C374" s="6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x14ac:dyDescent="0.25">
      <c r="A375" s="3"/>
      <c r="B375" s="3"/>
      <c r="C375" s="6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x14ac:dyDescent="0.25">
      <c r="A376" s="3"/>
      <c r="B376" s="3"/>
      <c r="C376" s="6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x14ac:dyDescent="0.25">
      <c r="A377" s="3"/>
      <c r="B377" s="3"/>
      <c r="C377" s="6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x14ac:dyDescent="0.25">
      <c r="A378" s="3"/>
      <c r="B378" s="3"/>
      <c r="C378" s="6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x14ac:dyDescent="0.25">
      <c r="A379" s="3"/>
      <c r="B379" s="3"/>
      <c r="C379" s="6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x14ac:dyDescent="0.25">
      <c r="A380" s="3"/>
      <c r="B380" s="3"/>
      <c r="C380" s="6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x14ac:dyDescent="0.25">
      <c r="A381" s="3"/>
      <c r="B381" s="3"/>
      <c r="C381" s="6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x14ac:dyDescent="0.25">
      <c r="A382" s="3"/>
      <c r="B382" s="3"/>
      <c r="C382" s="6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x14ac:dyDescent="0.25">
      <c r="A383" s="3"/>
      <c r="B383" s="3"/>
      <c r="C383" s="6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x14ac:dyDescent="0.25">
      <c r="A384" s="3"/>
      <c r="B384" s="3"/>
      <c r="C384" s="6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x14ac:dyDescent="0.25">
      <c r="A385" s="3"/>
      <c r="B385" s="3"/>
      <c r="C385" s="6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x14ac:dyDescent="0.25">
      <c r="A386" s="3"/>
      <c r="B386" s="3"/>
      <c r="C386" s="6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x14ac:dyDescent="0.25">
      <c r="A387" s="3"/>
      <c r="B387" s="3"/>
      <c r="C387" s="6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x14ac:dyDescent="0.25">
      <c r="A388" s="3"/>
      <c r="B388" s="3"/>
      <c r="C388" s="6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x14ac:dyDescent="0.25">
      <c r="A389" s="3"/>
      <c r="B389" s="3"/>
      <c r="C389" s="6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x14ac:dyDescent="0.25">
      <c r="A390" s="3"/>
      <c r="B390" s="3"/>
      <c r="C390" s="6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x14ac:dyDescent="0.25">
      <c r="A391" s="3"/>
      <c r="B391" s="3"/>
      <c r="C391" s="6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x14ac:dyDescent="0.25">
      <c r="A392" s="3"/>
      <c r="B392" s="3"/>
      <c r="C392" s="6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x14ac:dyDescent="0.25">
      <c r="A393" s="3"/>
      <c r="B393" s="3"/>
      <c r="C393" s="6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x14ac:dyDescent="0.25">
      <c r="A394" s="3"/>
      <c r="B394" s="3"/>
      <c r="C394" s="6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x14ac:dyDescent="0.25">
      <c r="A395" s="3"/>
      <c r="B395" s="3"/>
      <c r="C395" s="6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x14ac:dyDescent="0.25">
      <c r="A396" s="3"/>
      <c r="B396" s="3"/>
      <c r="C396" s="6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x14ac:dyDescent="0.25">
      <c r="A397" s="3"/>
      <c r="B397" s="3"/>
      <c r="C397" s="6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x14ac:dyDescent="0.25">
      <c r="A398" s="3"/>
      <c r="B398" s="3"/>
      <c r="C398" s="6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x14ac:dyDescent="0.25">
      <c r="A399" s="3"/>
      <c r="B399" s="3"/>
      <c r="C399" s="6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x14ac:dyDescent="0.25">
      <c r="A400" s="3"/>
      <c r="B400" s="3"/>
      <c r="C400" s="6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x14ac:dyDescent="0.25">
      <c r="A401" s="3"/>
      <c r="B401" s="3"/>
      <c r="C401" s="6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x14ac:dyDescent="0.25">
      <c r="A402" s="3"/>
      <c r="B402" s="3"/>
      <c r="C402" s="6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x14ac:dyDescent="0.25">
      <c r="A403" s="3"/>
      <c r="B403" s="3"/>
      <c r="C403" s="6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x14ac:dyDescent="0.25">
      <c r="A404" s="3"/>
      <c r="B404" s="3"/>
      <c r="C404" s="6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x14ac:dyDescent="0.25">
      <c r="A405" s="3"/>
      <c r="B405" s="3"/>
      <c r="C405" s="6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x14ac:dyDescent="0.25">
      <c r="A406" s="3"/>
      <c r="B406" s="3"/>
      <c r="C406" s="6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x14ac:dyDescent="0.25">
      <c r="A407" s="3"/>
      <c r="B407" s="3"/>
      <c r="C407" s="6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x14ac:dyDescent="0.25">
      <c r="A408" s="3"/>
      <c r="B408" s="3"/>
      <c r="C408" s="6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x14ac:dyDescent="0.25">
      <c r="A409" s="3"/>
      <c r="B409" s="3"/>
      <c r="C409" s="6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x14ac:dyDescent="0.25">
      <c r="A410" s="3"/>
      <c r="B410" s="3"/>
      <c r="C410" s="6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x14ac:dyDescent="0.25">
      <c r="A411" s="3"/>
      <c r="B411" s="3"/>
      <c r="C411" s="6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x14ac:dyDescent="0.25">
      <c r="A412" s="3"/>
      <c r="B412" s="3"/>
      <c r="C412" s="6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x14ac:dyDescent="0.25">
      <c r="A413" s="3"/>
      <c r="B413" s="3"/>
      <c r="C413" s="6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x14ac:dyDescent="0.25">
      <c r="A414" s="3"/>
      <c r="B414" s="3"/>
      <c r="C414" s="6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x14ac:dyDescent="0.25">
      <c r="A415" s="3"/>
      <c r="B415" s="3"/>
      <c r="C415" s="6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x14ac:dyDescent="0.25">
      <c r="A416" s="3"/>
      <c r="B416" s="3"/>
      <c r="C416" s="6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x14ac:dyDescent="0.25">
      <c r="A417" s="3"/>
      <c r="B417" s="3"/>
      <c r="C417" s="6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x14ac:dyDescent="0.25">
      <c r="A418" s="3"/>
      <c r="B418" s="3"/>
      <c r="C418" s="6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x14ac:dyDescent="0.25">
      <c r="A419" s="3"/>
      <c r="B419" s="3"/>
      <c r="C419" s="6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x14ac:dyDescent="0.25">
      <c r="A420" s="3"/>
      <c r="B420" s="3"/>
      <c r="C420" s="6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x14ac:dyDescent="0.25">
      <c r="A421" s="3"/>
      <c r="B421" s="3"/>
      <c r="C421" s="6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x14ac:dyDescent="0.25">
      <c r="A422" s="3"/>
      <c r="B422" s="3"/>
      <c r="C422" s="6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x14ac:dyDescent="0.25">
      <c r="A423" s="3"/>
      <c r="B423" s="3"/>
      <c r="C423" s="6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x14ac:dyDescent="0.25">
      <c r="A424" s="3"/>
      <c r="B424" s="3"/>
      <c r="C424" s="6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x14ac:dyDescent="0.25">
      <c r="A425" s="3"/>
      <c r="B425" s="3"/>
      <c r="C425" s="6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x14ac:dyDescent="0.25">
      <c r="A426" s="3"/>
      <c r="B426" s="3"/>
      <c r="C426" s="6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x14ac:dyDescent="0.25">
      <c r="A427" s="3"/>
      <c r="B427" s="3"/>
      <c r="C427" s="6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x14ac:dyDescent="0.25">
      <c r="A428" s="3"/>
      <c r="B428" s="3"/>
      <c r="C428" s="6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x14ac:dyDescent="0.25">
      <c r="A429" s="3"/>
      <c r="B429" s="3"/>
      <c r="C429" s="6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x14ac:dyDescent="0.25">
      <c r="A430" s="3"/>
      <c r="B430" s="3"/>
      <c r="C430" s="6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x14ac:dyDescent="0.25">
      <c r="A431" s="3"/>
      <c r="B431" s="3"/>
      <c r="C431" s="6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x14ac:dyDescent="0.25">
      <c r="A432" s="3"/>
      <c r="B432" s="3"/>
      <c r="C432" s="6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x14ac:dyDescent="0.25">
      <c r="A433" s="3"/>
      <c r="B433" s="3"/>
      <c r="C433" s="6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x14ac:dyDescent="0.25">
      <c r="A434" s="3"/>
      <c r="B434" s="3"/>
      <c r="C434" s="6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x14ac:dyDescent="0.25">
      <c r="A435" s="3"/>
      <c r="B435" s="3"/>
      <c r="C435" s="6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x14ac:dyDescent="0.25">
      <c r="A436" s="3"/>
      <c r="B436" s="3"/>
      <c r="C436" s="6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x14ac:dyDescent="0.25">
      <c r="A437" s="3"/>
      <c r="B437" s="3"/>
      <c r="C437" s="6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x14ac:dyDescent="0.25">
      <c r="A438" s="3"/>
      <c r="B438" s="3"/>
      <c r="C438" s="6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</sheetData>
  <mergeCells count="63">
    <mergeCell ref="A65:H65"/>
    <mergeCell ref="D69:F69"/>
    <mergeCell ref="I69:L69"/>
    <mergeCell ref="D70:F70"/>
    <mergeCell ref="I70:L70"/>
    <mergeCell ref="A59:E59"/>
    <mergeCell ref="L59:O59"/>
    <mergeCell ref="A60:E60"/>
    <mergeCell ref="A61:H61"/>
    <mergeCell ref="A62:O62"/>
    <mergeCell ref="A63:K63"/>
    <mergeCell ref="A56:E56"/>
    <mergeCell ref="L56:O56"/>
    <mergeCell ref="A57:E57"/>
    <mergeCell ref="L57:O57"/>
    <mergeCell ref="A58:E58"/>
    <mergeCell ref="L58:O58"/>
    <mergeCell ref="A53:E53"/>
    <mergeCell ref="L53:O53"/>
    <mergeCell ref="A54:E54"/>
    <mergeCell ref="L54:O54"/>
    <mergeCell ref="A55:E55"/>
    <mergeCell ref="L55:O55"/>
    <mergeCell ref="A49:K49"/>
    <mergeCell ref="A50:E50"/>
    <mergeCell ref="A51:E51"/>
    <mergeCell ref="L51:O51"/>
    <mergeCell ref="A52:E52"/>
    <mergeCell ref="L52:O52"/>
    <mergeCell ref="A42:E42"/>
    <mergeCell ref="A43:E43"/>
    <mergeCell ref="A44:E44"/>
    <mergeCell ref="A45:E45"/>
    <mergeCell ref="A46:E46"/>
    <mergeCell ref="A47:E47"/>
    <mergeCell ref="K20:N20"/>
    <mergeCell ref="O20:P20"/>
    <mergeCell ref="R20:S20"/>
    <mergeCell ref="T20:U20"/>
    <mergeCell ref="V20:V21"/>
    <mergeCell ref="A41:E41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pageMargins left="0.51180555555555596" right="0.51180555555555596" top="0.63472222222222197" bottom="0.78749999999999998" header="0.511811023622047" footer="0.31527777777777799"/>
  <pageSetup paperSize="9" fitToHeight="0" orientation="landscape" horizontalDpi="300" verticalDpi="300" r:id="rId1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HOSP.EST.LUZIANIA-PATRIS 452022</vt:lpstr>
      <vt:lpstr>'HOSP.EST.LUZIANIA-PATRIS 452022'!Area_de_impressao</vt:lpstr>
      <vt:lpstr>'HOSP.EST.LUZIANIA-PATRIS 452022'!Titulos_de_impressao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Emilia Regina da Fonseca</cp:lastModifiedBy>
  <dcterms:created xsi:type="dcterms:W3CDTF">2024-06-19T13:41:02Z</dcterms:created>
  <dcterms:modified xsi:type="dcterms:W3CDTF">2024-06-19T13:41:29Z</dcterms:modified>
</cp:coreProperties>
</file>