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GOSTO 2024\"/>
    </mc:Choice>
  </mc:AlternateContent>
  <xr:revisionPtr revIDLastSave="0" documentId="13_ncr:1_{8E08C2A8-F8FE-4682-B4CF-28D41E7FE5FF}" xr6:coauthVersionLast="47" xr6:coauthVersionMax="47" xr10:uidLastSave="{00000000-0000-0000-0000-000000000000}"/>
  <bookViews>
    <workbookView xWindow="-120" yWindow="-120" windowWidth="29040" windowHeight="15720" xr2:uid="{C96DB880-0C31-4542-A295-4255A445DBD5}"/>
  </bookViews>
  <sheets>
    <sheet name="HOSP. LUZIÂNIA" sheetId="1" r:id="rId1"/>
  </sheets>
  <definedNames>
    <definedName name="_xlnm._FilterDatabase" localSheetId="0" hidden="1">'HOSP. LUZIÂNIA'!$A$60:$K$76</definedName>
    <definedName name="_xlnm.Print_Area" localSheetId="0">'HOSP. LUZIÂNIA'!$A$1:$V$86</definedName>
    <definedName name="_xlnm.Print_Titles" localSheetId="0">'HOSP. LUZIÂNIA'!$59:$60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4" i="1" l="1" a="1"/>
  <c r="L74" i="1" s="1"/>
  <c r="L73" i="1" a="1"/>
  <c r="L73" i="1" s="1"/>
  <c r="L72" i="1" a="1"/>
  <c r="L72" i="1" s="1"/>
  <c r="L68" i="1" a="1"/>
  <c r="L68" i="1" s="1"/>
  <c r="L67" i="1" a="1"/>
  <c r="L67" i="1" s="1"/>
  <c r="L65" i="1" a="1"/>
  <c r="L65" i="1" s="1"/>
  <c r="L64" i="1" a="1"/>
  <c r="L64" i="1" s="1"/>
  <c r="L63" i="1" a="1"/>
  <c r="L63" i="1" s="1"/>
  <c r="F63" i="1"/>
  <c r="L62" i="1" a="1"/>
  <c r="L62" i="1" s="1"/>
  <c r="F62" i="1"/>
  <c r="L61" i="1" a="1"/>
  <c r="L61" i="1" s="1"/>
  <c r="F61" i="1"/>
  <c r="F75" i="1" s="1"/>
  <c r="U49" i="1"/>
  <c r="T49" i="1"/>
  <c r="S49" i="1"/>
  <c r="R49" i="1"/>
  <c r="Q49" i="1"/>
  <c r="P49" i="1"/>
  <c r="O49" i="1"/>
  <c r="N49" i="1"/>
  <c r="M49" i="1"/>
  <c r="L49" i="1"/>
  <c r="J49" i="1"/>
  <c r="I49" i="1"/>
  <c r="H49" i="1"/>
  <c r="G49" i="1"/>
  <c r="F49" i="1"/>
  <c r="E49" i="1"/>
  <c r="D49" i="1"/>
  <c r="V48" i="1"/>
  <c r="V47" i="1"/>
  <c r="V46" i="1"/>
  <c r="V45" i="1"/>
  <c r="V44" i="1"/>
  <c r="V43" i="1"/>
  <c r="V42" i="1"/>
  <c r="V41" i="1"/>
  <c r="V40" i="1"/>
  <c r="V39" i="1"/>
  <c r="C39" i="1"/>
  <c r="C49" i="1" s="1"/>
  <c r="B39" i="1"/>
  <c r="V38" i="1"/>
  <c r="V37" i="1"/>
  <c r="C37" i="1"/>
  <c r="B37" i="1"/>
  <c r="V36" i="1"/>
  <c r="V35" i="1"/>
  <c r="V34" i="1"/>
  <c r="C34" i="1"/>
  <c r="B34" i="1"/>
  <c r="V33" i="1"/>
  <c r="V32" i="1"/>
  <c r="V31" i="1"/>
  <c r="V30" i="1"/>
  <c r="C30" i="1"/>
  <c r="B30" i="1"/>
  <c r="B49" i="1" s="1"/>
  <c r="V29" i="1"/>
  <c r="V28" i="1"/>
  <c r="V27" i="1"/>
  <c r="V26" i="1"/>
  <c r="V25" i="1"/>
  <c r="V24" i="1"/>
  <c r="V23" i="1"/>
  <c r="V22" i="1"/>
  <c r="V4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1" authorId="0" shapeId="0" xr:uid="{908A206F-2BEF-4933-9647-22F5DCFF94C0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62" authorId="0" shapeId="0" xr:uid="{6F51306F-D1FA-4D73-9010-53B1A231E2EF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63" authorId="0" shapeId="0" xr:uid="{93D013DB-4AF2-49D3-B258-9057CED87BE5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69" authorId="0" shapeId="0" xr:uid="{5C14AEC9-47FF-431F-9BEC-F9B034198325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0" authorId="0" shapeId="0" xr:uid="{FBA77999-7363-4692-9CEA-8C49D54F5DE4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1" authorId="0" shapeId="0" xr:uid="{E7E39162-DFD1-4B8B-B9BD-81220CD0886A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2" authorId="0" shapeId="0" xr:uid="{FC136A36-E463-4FA2-A863-DAFF15253BB4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3" authorId="0" shapeId="0" xr:uid="{29045F1F-9882-4F12-A92F-6761A8056C7E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</commentList>
</comments>
</file>

<file path=xl/sharedStrings.xml><?xml version="1.0" encoding="utf-8"?>
<sst xmlns="http://schemas.openxmlformats.org/spreadsheetml/2006/main" count="112" uniqueCount="60">
  <si>
    <t>Relatório Resumido da Execução Orçamentária e Financeira por Contrato de Gestão</t>
  </si>
  <si>
    <t>Mês/Ano:JANEIRO A JULHO/2024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</si>
  <si>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</si>
  <si>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</si>
  <si>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</si>
  <si>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</si>
  <si>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</si>
  <si>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, 12º APOSTILALMENTO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</si>
  <si>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</si>
  <si>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</si>
  <si>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</si>
  <si>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</si>
  <si>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</si>
  <si>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</si>
  <si>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</si>
  <si>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</si>
  <si>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</si>
  <si>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</si>
  <si>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</si>
  <si>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</si>
  <si>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</si>
  <si>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</si>
  <si>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</si>
  <si>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</si>
  <si>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</si>
  <si>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</si>
  <si>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</si>
  <si>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</si>
  <si>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</si>
  <si>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</si>
  <si>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</si>
  <si>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</si>
  <si>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</si>
  <si>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</si>
  <si>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</si>
  <si>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</si>
  <si>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</si>
  <si>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</si>
  <si>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</si>
  <si>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</si>
  <si>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</si>
  <si>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</si>
  <si>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</si>
  <si>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</si>
  <si>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</si>
  <si>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</si>
  <si>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</si>
  <si>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</si>
  <si>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13 de dezembro de 2022 a 12 de junho de 2023</t>
  </si>
  <si>
    <t>SES/COMACG-20549 E SES/SUPECC-03082.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</si>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</sst>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" fillId="0" borderId="0" applyBorder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7" fillId="0" borderId="19" xfId="2" applyFont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7" fillId="0" borderId="19" xfId="2" applyFont="1" applyBorder="1" applyAlignment="1" applyProtection="1">
      <alignment vertical="center"/>
    </xf>
    <xf numFmtId="164" fontId="7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164" fontId="7" fillId="0" borderId="18" xfId="2" applyFont="1" applyBorder="1" applyAlignment="1" applyProtection="1">
      <alignment vertical="center"/>
    </xf>
    <xf numFmtId="0" fontId="3" fillId="0" borderId="20" xfId="0" applyFont="1" applyBorder="1" applyAlignment="1">
      <alignment vertical="center" wrapText="1"/>
    </xf>
    <xf numFmtId="164" fontId="7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164" fontId="6" fillId="0" borderId="18" xfId="1" applyFont="1" applyBorder="1" applyAlignment="1" applyProtection="1">
      <alignment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1" applyFont="1" applyFill="1" applyBorder="1" applyAlignment="1" applyProtection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Vírgula" xfId="1" builtinId="3"/>
    <cellStyle name="Vírgula 44" xfId="2" xr:uid="{E5237DFE-B740-4918-9EAB-7085F9D66F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17DB1-CD6F-435C-A8CA-60180F96E0DB}">
  <sheetPr>
    <tabColor rgb="FFFFC000"/>
    <pageSetUpPr fitToPage="1"/>
  </sheetPr>
  <dimension ref="A1:W453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69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5055278.5599999996</v>
      </c>
      <c r="C22" s="23">
        <v>5055278.5599999996</v>
      </c>
      <c r="D22" s="23">
        <v>35275284.090000004</v>
      </c>
      <c r="E22" s="23"/>
      <c r="F22" s="23"/>
      <c r="G22" s="23">
        <v>9251598.8000000007</v>
      </c>
      <c r="H22" s="24"/>
      <c r="I22" s="24"/>
      <c r="J22" s="25">
        <v>86029.18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48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</v>
      </c>
      <c r="C23" s="29">
        <v>5058684.09</v>
      </c>
      <c r="D23" s="23">
        <v>329479.15999999997</v>
      </c>
      <c r="E23" s="23"/>
      <c r="F23" s="23"/>
      <c r="G23" s="23">
        <v>3163118.04</v>
      </c>
      <c r="H23" s="29"/>
      <c r="I23" s="32"/>
      <c r="J23" s="33">
        <v>66467.429999999993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>
        <v>332884.69</v>
      </c>
      <c r="E26" s="23"/>
      <c r="F26" s="23"/>
      <c r="G26" s="23">
        <v>676334.67</v>
      </c>
      <c r="H26" s="29"/>
      <c r="I26" s="32"/>
      <c r="J26" s="33">
        <v>306141.46999999997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5.75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>
        <v>318876.93</v>
      </c>
      <c r="E30" s="23"/>
      <c r="F30" s="23"/>
      <c r="G30" s="23">
        <v>10579129.199999999</v>
      </c>
      <c r="H30" s="29"/>
      <c r="I30" s="32"/>
      <c r="J30" s="33">
        <v>69592.78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1587778.06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1587778.06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f>4725799.4+335838.09</f>
        <v>5061637.49</v>
      </c>
      <c r="C34" s="29">
        <f>4725799.4+335838.09</f>
        <v>5061637.49</v>
      </c>
      <c r="D34" s="29">
        <v>326966.40000000002</v>
      </c>
      <c r="E34" s="29"/>
      <c r="F34" s="29"/>
      <c r="G34" s="29">
        <v>4746624.33</v>
      </c>
      <c r="H34" s="29"/>
      <c r="I34" s="32"/>
      <c r="J34" s="36">
        <v>307007.68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f>4725799.4+343277.34</f>
        <v>5069076.74</v>
      </c>
      <c r="C37" s="29">
        <f>4725799.4+343277.34</f>
        <v>5069076.74</v>
      </c>
      <c r="D37" s="29">
        <v>335838.09</v>
      </c>
      <c r="E37" s="29"/>
      <c r="F37" s="29"/>
      <c r="G37" s="29">
        <v>335838.09</v>
      </c>
      <c r="H37" s="29"/>
      <c r="I37" s="32"/>
      <c r="J37" s="36">
        <v>305099.54000000004</v>
      </c>
      <c r="K37" s="26">
        <v>45413</v>
      </c>
      <c r="L37" s="34">
        <v>335838.09</v>
      </c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335838.09</v>
      </c>
      <c r="W37" s="2"/>
    </row>
    <row r="38" spans="1:23" s="15" customFormat="1" ht="15.75" thickBot="1" x14ac:dyDescent="0.3">
      <c r="A38" s="30">
        <v>45444</v>
      </c>
      <c r="B38" s="31"/>
      <c r="C38" s="29"/>
      <c r="D38" s="29"/>
      <c r="E38" s="29"/>
      <c r="F38" s="29"/>
      <c r="G38" s="29"/>
      <c r="H38" s="29"/>
      <c r="I38" s="32"/>
      <c r="J38" s="36"/>
      <c r="K38" s="26">
        <v>45444</v>
      </c>
      <c r="L38" s="34">
        <v>4322019.17</v>
      </c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4322019.17</v>
      </c>
      <c r="W38" s="2"/>
    </row>
    <row r="39" spans="1:23" s="15" customFormat="1" ht="15.75" thickBot="1" x14ac:dyDescent="0.3">
      <c r="A39" s="21">
        <v>45474</v>
      </c>
      <c r="B39" s="31">
        <f>4725799.4+342747.31</f>
        <v>5068546.71</v>
      </c>
      <c r="C39" s="29">
        <f>4725799.4+342747.31</f>
        <v>5068546.71</v>
      </c>
      <c r="D39" s="29">
        <v>20314904.690000001</v>
      </c>
      <c r="E39" s="29"/>
      <c r="F39" s="29"/>
      <c r="G39" s="29"/>
      <c r="H39" s="29"/>
      <c r="I39" s="32"/>
      <c r="J39" s="36">
        <v>289622.85000000003</v>
      </c>
      <c r="K39" s="26">
        <v>45474</v>
      </c>
      <c r="L39" s="34">
        <v>4322019.17</v>
      </c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4322019.17</v>
      </c>
      <c r="W39" s="2"/>
    </row>
    <row r="40" spans="1:23" s="15" customFormat="1" ht="15.75" thickBot="1" x14ac:dyDescent="0.3">
      <c r="A40" s="21">
        <v>45474</v>
      </c>
      <c r="B40" s="31"/>
      <c r="C40" s="29"/>
      <c r="D40" s="29"/>
      <c r="E40" s="29"/>
      <c r="F40" s="29"/>
      <c r="G40" s="29">
        <v>4792476.28</v>
      </c>
      <c r="H40" s="29"/>
      <c r="I40" s="32"/>
      <c r="J40" s="36"/>
      <c r="K40" s="26">
        <v>45444</v>
      </c>
      <c r="L40" s="34">
        <v>343277.34</v>
      </c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343277.34</v>
      </c>
      <c r="W40" s="2"/>
    </row>
    <row r="41" spans="1:23" s="15" customFormat="1" ht="15.75" thickBot="1" x14ac:dyDescent="0.3">
      <c r="A41" s="21">
        <v>45474</v>
      </c>
      <c r="B41" s="31"/>
      <c r="C41" s="29"/>
      <c r="D41" s="29"/>
      <c r="E41" s="29"/>
      <c r="F41" s="29"/>
      <c r="G41" s="29"/>
      <c r="H41" s="29"/>
      <c r="I41" s="32"/>
      <c r="J41" s="36"/>
      <c r="K41" s="26">
        <v>45413</v>
      </c>
      <c r="L41" s="34">
        <v>36772.550000000003</v>
      </c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36772.550000000003</v>
      </c>
      <c r="W41" s="2"/>
    </row>
    <row r="42" spans="1:23" s="15" customFormat="1" ht="15.75" thickBot="1" x14ac:dyDescent="0.3">
      <c r="A42" s="21">
        <v>45474</v>
      </c>
      <c r="B42" s="31"/>
      <c r="C42" s="29"/>
      <c r="D42" s="29"/>
      <c r="E42" s="29"/>
      <c r="F42" s="29"/>
      <c r="G42" s="29"/>
      <c r="H42" s="29"/>
      <c r="I42" s="32"/>
      <c r="J42" s="36"/>
      <c r="K42" s="26">
        <v>45383</v>
      </c>
      <c r="L42" s="34">
        <v>30407.22</v>
      </c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30407.22</v>
      </c>
      <c r="W42" s="2"/>
    </row>
    <row r="43" spans="1:23" s="15" customFormat="1" ht="15.75" thickBot="1" x14ac:dyDescent="0.3">
      <c r="A43" s="30">
        <v>45505</v>
      </c>
      <c r="B43" s="31">
        <v>4725799.4000000004</v>
      </c>
      <c r="C43" s="29">
        <v>4725799.4000000004</v>
      </c>
      <c r="D43" s="29">
        <v>342747.31</v>
      </c>
      <c r="E43" s="29"/>
      <c r="F43" s="29">
        <v>34000</v>
      </c>
      <c r="G43" s="29">
        <v>9046785.6500000004</v>
      </c>
      <c r="H43" s="29"/>
      <c r="I43" s="32"/>
      <c r="J43" s="36">
        <v>343780.23</v>
      </c>
      <c r="K43" s="26">
        <v>45505</v>
      </c>
      <c r="L43" s="34">
        <v>4342019.17</v>
      </c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4342019.17</v>
      </c>
      <c r="W43" s="2"/>
    </row>
    <row r="44" spans="1:23" s="15" customFormat="1" ht="15.75" thickBot="1" x14ac:dyDescent="0.3">
      <c r="A44" s="30">
        <v>45505</v>
      </c>
      <c r="B44" s="31"/>
      <c r="C44" s="29"/>
      <c r="D44" s="29"/>
      <c r="E44" s="29"/>
      <c r="F44" s="29"/>
      <c r="G44" s="29"/>
      <c r="H44" s="29"/>
      <c r="I44" s="32"/>
      <c r="J44" s="36"/>
      <c r="K44" s="26">
        <v>45474</v>
      </c>
      <c r="L44" s="34">
        <v>342747.31</v>
      </c>
      <c r="M44" s="34"/>
      <c r="N44" s="34"/>
      <c r="O44" s="35"/>
      <c r="P44" s="35"/>
      <c r="Q44" s="35"/>
      <c r="R44" s="35"/>
      <c r="S44" s="35"/>
      <c r="T44" s="35"/>
      <c r="U44" s="35"/>
      <c r="V44" s="29">
        <f t="shared" si="0"/>
        <v>342747.31</v>
      </c>
      <c r="W44" s="2"/>
    </row>
    <row r="45" spans="1:23" s="15" customFormat="1" ht="15.75" thickBot="1" x14ac:dyDescent="0.3">
      <c r="A45" s="21">
        <v>45536</v>
      </c>
      <c r="B45" s="31">
        <v>4725799.4000000004</v>
      </c>
      <c r="C45" s="29">
        <v>4725799.4000000004</v>
      </c>
      <c r="D45" s="29"/>
      <c r="E45" s="29"/>
      <c r="F45" s="29"/>
      <c r="G45" s="29"/>
      <c r="H45" s="29"/>
      <c r="I45" s="32"/>
      <c r="J45" s="36"/>
      <c r="K45" s="26"/>
      <c r="L45" s="34"/>
      <c r="M45" s="34"/>
      <c r="N45" s="34"/>
      <c r="O45" s="35"/>
      <c r="P45" s="35"/>
      <c r="Q45" s="35"/>
      <c r="R45" s="35"/>
      <c r="S45" s="35"/>
      <c r="T45" s="35"/>
      <c r="U45" s="35"/>
      <c r="V45" s="29">
        <f t="shared" si="0"/>
        <v>0</v>
      </c>
      <c r="W45" s="2"/>
    </row>
    <row r="46" spans="1:23" s="15" customFormat="1" ht="15.75" thickBot="1" x14ac:dyDescent="0.3">
      <c r="A46" s="30">
        <v>45566</v>
      </c>
      <c r="B46" s="31">
        <v>4725799.4000000004</v>
      </c>
      <c r="C46" s="29">
        <v>4725799.4000000004</v>
      </c>
      <c r="D46" s="29"/>
      <c r="E46" s="29"/>
      <c r="F46" s="29"/>
      <c r="G46" s="29"/>
      <c r="H46" s="29"/>
      <c r="I46" s="32"/>
      <c r="J46" s="36"/>
      <c r="K46" s="26"/>
      <c r="L46" s="34"/>
      <c r="M46" s="34"/>
      <c r="N46" s="34"/>
      <c r="O46" s="35"/>
      <c r="P46" s="35"/>
      <c r="Q46" s="35"/>
      <c r="R46" s="35"/>
      <c r="S46" s="35"/>
      <c r="T46" s="35"/>
      <c r="U46" s="35"/>
      <c r="V46" s="29">
        <f t="shared" si="0"/>
        <v>0</v>
      </c>
      <c r="W46" s="2"/>
    </row>
    <row r="47" spans="1:23" s="15" customFormat="1" ht="15.75" thickBot="1" x14ac:dyDescent="0.3">
      <c r="A47" s="21">
        <v>45597</v>
      </c>
      <c r="B47" s="31">
        <v>4725799.4000000004</v>
      </c>
      <c r="C47" s="29">
        <v>4725799.4000000004</v>
      </c>
      <c r="D47" s="29"/>
      <c r="E47" s="29"/>
      <c r="F47" s="29"/>
      <c r="G47" s="29"/>
      <c r="H47" s="29"/>
      <c r="I47" s="32"/>
      <c r="J47" s="36"/>
      <c r="K47" s="26"/>
      <c r="L47" s="34"/>
      <c r="M47" s="34"/>
      <c r="N47" s="34"/>
      <c r="O47" s="35"/>
      <c r="P47" s="35"/>
      <c r="Q47" s="35"/>
      <c r="R47" s="35"/>
      <c r="S47" s="35"/>
      <c r="T47" s="35"/>
      <c r="U47" s="35"/>
      <c r="V47" s="29">
        <f t="shared" si="0"/>
        <v>0</v>
      </c>
      <c r="W47" s="2"/>
    </row>
    <row r="48" spans="1:23" s="15" customFormat="1" ht="15.75" thickBot="1" x14ac:dyDescent="0.3">
      <c r="A48" s="30">
        <v>45627</v>
      </c>
      <c r="B48" s="31">
        <v>4725799.4000000004</v>
      </c>
      <c r="C48" s="29">
        <v>4725799.4000000004</v>
      </c>
      <c r="D48" s="29"/>
      <c r="E48" s="29"/>
      <c r="F48" s="29"/>
      <c r="G48" s="29"/>
      <c r="H48" s="29"/>
      <c r="I48" s="32"/>
      <c r="J48" s="36"/>
      <c r="K48" s="26"/>
      <c r="L48" s="34"/>
      <c r="M48" s="34"/>
      <c r="N48" s="34"/>
      <c r="O48" s="35"/>
      <c r="P48" s="35"/>
      <c r="Q48" s="35"/>
      <c r="R48" s="35"/>
      <c r="S48" s="35"/>
      <c r="T48" s="35"/>
      <c r="U48" s="35"/>
      <c r="V48" s="29">
        <f t="shared" si="0"/>
        <v>0</v>
      </c>
      <c r="W48" s="2"/>
    </row>
    <row r="49" spans="1:23" s="15" customFormat="1" ht="15.75" thickBot="1" x14ac:dyDescent="0.3">
      <c r="A49" s="37"/>
      <c r="B49" s="38">
        <f t="shared" ref="B49:J49" si="1">SUM(B22:B48)</f>
        <v>59039662.719999999</v>
      </c>
      <c r="C49" s="38">
        <f t="shared" si="1"/>
        <v>59039662.719999999</v>
      </c>
      <c r="D49" s="38">
        <f t="shared" si="1"/>
        <v>57576981.359999999</v>
      </c>
      <c r="E49" s="38">
        <f t="shared" si="1"/>
        <v>0</v>
      </c>
      <c r="F49" s="38">
        <f t="shared" si="1"/>
        <v>34000</v>
      </c>
      <c r="G49" s="38">
        <f t="shared" si="1"/>
        <v>42591905.060000002</v>
      </c>
      <c r="H49" s="38">
        <f t="shared" si="1"/>
        <v>0</v>
      </c>
      <c r="I49" s="38">
        <f t="shared" si="1"/>
        <v>0</v>
      </c>
      <c r="J49" s="38">
        <f t="shared" si="1"/>
        <v>1773741.1600000001</v>
      </c>
      <c r="K49" s="38"/>
      <c r="L49" s="38">
        <f t="shared" ref="L49:V49" si="2">SUM(L22:L48)</f>
        <v>38009885.890000008</v>
      </c>
      <c r="M49" s="38">
        <f t="shared" si="2"/>
        <v>0</v>
      </c>
      <c r="N49" s="38">
        <f t="shared" si="2"/>
        <v>0</v>
      </c>
      <c r="O49" s="38">
        <f t="shared" si="2"/>
        <v>0</v>
      </c>
      <c r="P49" s="38">
        <f t="shared" si="2"/>
        <v>0</v>
      </c>
      <c r="Q49" s="38">
        <f t="shared" si="2"/>
        <v>0</v>
      </c>
      <c r="R49" s="38">
        <f t="shared" si="2"/>
        <v>70318.87</v>
      </c>
      <c r="S49" s="38">
        <f t="shared" si="2"/>
        <v>0</v>
      </c>
      <c r="T49" s="38">
        <f t="shared" si="2"/>
        <v>330917.84999999998</v>
      </c>
      <c r="U49" s="38">
        <f t="shared" si="2"/>
        <v>0</v>
      </c>
      <c r="V49" s="38">
        <f t="shared" si="2"/>
        <v>38411122.610000007</v>
      </c>
      <c r="W49" s="2"/>
    </row>
    <row r="50" spans="1:23" x14ac:dyDescent="0.25">
      <c r="A50" s="39"/>
      <c r="B50" s="39"/>
      <c r="C50" s="40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"/>
    </row>
    <row r="51" spans="1:23" ht="41.25" customHeight="1" x14ac:dyDescent="0.25">
      <c r="A51" s="41" t="s">
        <v>30</v>
      </c>
      <c r="B51" s="41"/>
      <c r="C51" s="41"/>
      <c r="D51" s="41"/>
      <c r="E51" s="41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"/>
    </row>
    <row r="52" spans="1:23" ht="15" customHeight="1" x14ac:dyDescent="0.25">
      <c r="A52" s="42" t="s">
        <v>31</v>
      </c>
      <c r="B52" s="42"/>
      <c r="C52" s="42"/>
      <c r="D52" s="42"/>
      <c r="E52" s="42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"/>
    </row>
    <row r="53" spans="1:23" ht="30.75" customHeight="1" x14ac:dyDescent="0.25">
      <c r="A53" s="43" t="s">
        <v>32</v>
      </c>
      <c r="B53" s="43"/>
      <c r="C53" s="43"/>
      <c r="D53" s="43"/>
      <c r="E53" s="43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"/>
    </row>
    <row r="54" spans="1:23" ht="15" customHeight="1" x14ac:dyDescent="0.25">
      <c r="A54" s="43" t="s">
        <v>33</v>
      </c>
      <c r="B54" s="43"/>
      <c r="C54" s="43"/>
      <c r="D54" s="43"/>
      <c r="E54" s="43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"/>
    </row>
    <row r="55" spans="1:23" ht="15" customHeight="1" x14ac:dyDescent="0.25">
      <c r="A55" s="43" t="s">
        <v>34</v>
      </c>
      <c r="B55" s="43"/>
      <c r="C55" s="43"/>
      <c r="D55" s="43"/>
      <c r="E55" s="43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"/>
    </row>
    <row r="56" spans="1:23" ht="15" customHeight="1" x14ac:dyDescent="0.25">
      <c r="A56" s="43" t="s">
        <v>35</v>
      </c>
      <c r="B56" s="43"/>
      <c r="C56" s="43"/>
      <c r="D56" s="43"/>
      <c r="E56" s="43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"/>
    </row>
    <row r="57" spans="1:23" ht="15" customHeight="1" x14ac:dyDescent="0.25">
      <c r="A57" s="43" t="s">
        <v>36</v>
      </c>
      <c r="B57" s="43"/>
      <c r="C57" s="43"/>
      <c r="D57" s="43"/>
      <c r="E57" s="43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"/>
    </row>
    <row r="58" spans="1:23" x14ac:dyDescent="0.25">
      <c r="A58" s="39"/>
      <c r="B58" s="39"/>
      <c r="C58" s="40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"/>
    </row>
    <row r="59" spans="1:23" ht="15.75" customHeight="1" x14ac:dyDescent="0.25">
      <c r="A59" s="41" t="s">
        <v>37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"/>
    </row>
    <row r="60" spans="1:23" ht="38.25" customHeight="1" x14ac:dyDescent="0.25">
      <c r="A60" s="42" t="s">
        <v>31</v>
      </c>
      <c r="B60" s="42"/>
      <c r="C60" s="42"/>
      <c r="D60" s="42"/>
      <c r="E60" s="42"/>
      <c r="F60" s="44" t="s">
        <v>38</v>
      </c>
      <c r="G60" s="44" t="s">
        <v>39</v>
      </c>
      <c r="H60" s="44" t="s">
        <v>40</v>
      </c>
      <c r="I60" s="44" t="s">
        <v>41</v>
      </c>
      <c r="J60" s="44" t="s">
        <v>42</v>
      </c>
      <c r="K60" s="44" t="s">
        <v>43</v>
      </c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"/>
    </row>
    <row r="61" spans="1:23" ht="36" customHeight="1" x14ac:dyDescent="0.25">
      <c r="A61" s="43" t="s">
        <v>44</v>
      </c>
      <c r="B61" s="43"/>
      <c r="C61" s="43"/>
      <c r="D61" s="43"/>
      <c r="E61" s="43"/>
      <c r="F61" s="45">
        <f>84600.36+1428.82</f>
        <v>86029.180000000008</v>
      </c>
      <c r="G61" s="46" t="s">
        <v>45</v>
      </c>
      <c r="H61" s="47">
        <v>201800010008207</v>
      </c>
      <c r="I61" s="48">
        <v>45292</v>
      </c>
      <c r="J61" s="48">
        <v>45292</v>
      </c>
      <c r="K61" s="49" t="s">
        <v>46</v>
      </c>
      <c r="L61" s="50" t="e">
        <f t="array" aca="1" ref="L61" ca="1">comentariocelula(F61)</f>
        <v>#NAME?</v>
      </c>
      <c r="M61" s="50"/>
      <c r="N61" s="50"/>
      <c r="O61" s="50"/>
      <c r="P61" s="51"/>
      <c r="Q61" s="39"/>
      <c r="R61" s="39"/>
      <c r="S61" s="39"/>
      <c r="T61" s="39"/>
      <c r="U61" s="39"/>
      <c r="V61" s="39"/>
      <c r="W61" s="3"/>
    </row>
    <row r="62" spans="1:23" ht="36" customHeight="1" x14ac:dyDescent="0.25">
      <c r="A62" s="43" t="s">
        <v>44</v>
      </c>
      <c r="B62" s="43"/>
      <c r="C62" s="43"/>
      <c r="D62" s="43"/>
      <c r="E62" s="43"/>
      <c r="F62" s="52">
        <f>65319.05+1148.38</f>
        <v>66467.430000000008</v>
      </c>
      <c r="G62" s="46" t="s">
        <v>45</v>
      </c>
      <c r="H62" s="47">
        <v>201800010008207</v>
      </c>
      <c r="I62" s="48">
        <v>45323</v>
      </c>
      <c r="J62" s="48">
        <v>45323</v>
      </c>
      <c r="K62" s="49" t="s">
        <v>46</v>
      </c>
      <c r="L62" s="50" t="e">
        <f t="array" aca="1" ref="L62" ca="1">comentariocelula(F62)</f>
        <v>#NAME?</v>
      </c>
      <c r="M62" s="50"/>
      <c r="N62" s="50"/>
      <c r="O62" s="50"/>
      <c r="P62" s="51"/>
      <c r="Q62" s="39"/>
      <c r="R62" s="39"/>
      <c r="S62" s="39"/>
      <c r="T62" s="39"/>
      <c r="U62" s="39"/>
      <c r="V62" s="39"/>
      <c r="W62" s="3"/>
    </row>
    <row r="63" spans="1:23" ht="36" customHeight="1" x14ac:dyDescent="0.25">
      <c r="A63" s="43" t="s">
        <v>44</v>
      </c>
      <c r="B63" s="43"/>
      <c r="C63" s="43"/>
      <c r="D63" s="43"/>
      <c r="E63" s="43"/>
      <c r="F63" s="53">
        <f>(62250.35+110.89)</f>
        <v>62361.24</v>
      </c>
      <c r="G63" s="46" t="s">
        <v>45</v>
      </c>
      <c r="H63" s="47">
        <v>201800010008207</v>
      </c>
      <c r="I63" s="48">
        <v>45352</v>
      </c>
      <c r="J63" s="48">
        <v>45352</v>
      </c>
      <c r="K63" s="49" t="s">
        <v>46</v>
      </c>
      <c r="L63" s="50" t="e">
        <f t="array" aca="1" ref="L63" ca="1">comentariocelula(F63)</f>
        <v>#NAME?</v>
      </c>
      <c r="M63" s="50"/>
      <c r="N63" s="50"/>
      <c r="O63" s="50"/>
      <c r="P63" s="51"/>
      <c r="Q63" s="39"/>
      <c r="R63" s="39"/>
      <c r="S63" s="39"/>
      <c r="T63" s="39"/>
      <c r="U63" s="39"/>
      <c r="V63" s="39"/>
      <c r="W63" s="3"/>
    </row>
    <row r="64" spans="1:23" ht="36" customHeight="1" x14ac:dyDescent="0.25">
      <c r="A64" s="43" t="s">
        <v>44</v>
      </c>
      <c r="B64" s="43"/>
      <c r="C64" s="43"/>
      <c r="D64" s="43"/>
      <c r="E64" s="43"/>
      <c r="F64" s="45">
        <v>69592.78</v>
      </c>
      <c r="G64" s="46" t="s">
        <v>45</v>
      </c>
      <c r="H64" s="47">
        <v>201800010008207</v>
      </c>
      <c r="I64" s="48">
        <v>45383</v>
      </c>
      <c r="J64" s="48">
        <v>45383</v>
      </c>
      <c r="K64" s="49" t="s">
        <v>46</v>
      </c>
      <c r="L64" s="50" t="e">
        <f t="array" aca="1" ref="L64" ca="1">comentariocelula(F64)</f>
        <v>#NAME?</v>
      </c>
      <c r="M64" s="50"/>
      <c r="N64" s="50"/>
      <c r="O64" s="50"/>
      <c r="P64" s="51"/>
      <c r="Q64" s="39"/>
      <c r="R64" s="39"/>
      <c r="S64" s="39"/>
      <c r="T64" s="39"/>
      <c r="U64" s="39"/>
      <c r="V64" s="39"/>
      <c r="W64" s="3"/>
    </row>
    <row r="65" spans="1:23" ht="36" customHeight="1" x14ac:dyDescent="0.25">
      <c r="A65" s="43" t="s">
        <v>44</v>
      </c>
      <c r="B65" s="43"/>
      <c r="C65" s="43"/>
      <c r="D65" s="43"/>
      <c r="E65" s="43"/>
      <c r="F65" s="45">
        <v>63227.45</v>
      </c>
      <c r="G65" s="46" t="s">
        <v>45</v>
      </c>
      <c r="H65" s="47">
        <v>201800010008207</v>
      </c>
      <c r="I65" s="48">
        <v>45413</v>
      </c>
      <c r="J65" s="48">
        <v>45413</v>
      </c>
      <c r="K65" s="49" t="s">
        <v>46</v>
      </c>
      <c r="L65" s="50" t="e">
        <f t="array" aca="1" ref="L65" ca="1">comentariocelula(F65)</f>
        <v>#NAME?</v>
      </c>
      <c r="M65" s="50"/>
      <c r="N65" s="50"/>
      <c r="O65" s="50"/>
      <c r="P65" s="51"/>
      <c r="Q65" s="39"/>
      <c r="R65" s="39"/>
      <c r="S65" s="39"/>
      <c r="T65" s="39"/>
      <c r="U65" s="39"/>
      <c r="V65" s="39"/>
      <c r="W65" s="3"/>
    </row>
    <row r="66" spans="1:23" ht="36" customHeight="1" x14ac:dyDescent="0.25">
      <c r="A66" s="43" t="s">
        <v>44</v>
      </c>
      <c r="B66" s="43"/>
      <c r="C66" s="43"/>
      <c r="D66" s="43"/>
      <c r="E66" s="43"/>
      <c r="F66" s="45">
        <v>61319.31</v>
      </c>
      <c r="G66" s="46" t="s">
        <v>45</v>
      </c>
      <c r="H66" s="47">
        <v>201800010008207</v>
      </c>
      <c r="I66" s="48">
        <v>45444</v>
      </c>
      <c r="J66" s="48">
        <v>45444</v>
      </c>
      <c r="K66" s="49" t="s">
        <v>46</v>
      </c>
      <c r="L66" s="54"/>
      <c r="M66" s="54"/>
      <c r="N66" s="54"/>
      <c r="O66" s="54"/>
      <c r="P66" s="51"/>
      <c r="Q66" s="39"/>
      <c r="R66" s="39"/>
      <c r="S66" s="39"/>
      <c r="T66" s="39"/>
      <c r="U66" s="39"/>
      <c r="V66" s="39"/>
      <c r="W66" s="3"/>
    </row>
    <row r="67" spans="1:23" ht="36" customHeight="1" x14ac:dyDescent="0.25">
      <c r="A67" s="43" t="s">
        <v>44</v>
      </c>
      <c r="B67" s="43"/>
      <c r="C67" s="43"/>
      <c r="D67" s="43"/>
      <c r="E67" s="43"/>
      <c r="F67" s="55">
        <v>45842.62</v>
      </c>
      <c r="G67" s="46" t="s">
        <v>45</v>
      </c>
      <c r="H67" s="47">
        <v>201800010008207</v>
      </c>
      <c r="I67" s="48">
        <v>45474</v>
      </c>
      <c r="J67" s="48">
        <v>45474</v>
      </c>
      <c r="K67" s="49" t="s">
        <v>46</v>
      </c>
      <c r="L67" s="54" t="e">
        <f t="array" aca="1" ref="L67" ca="1">comentariocelula(F67)</f>
        <v>#NAME?</v>
      </c>
      <c r="M67" s="54"/>
      <c r="N67" s="54"/>
      <c r="O67" s="54"/>
      <c r="P67" s="51"/>
      <c r="Q67" s="39"/>
      <c r="R67" s="39"/>
      <c r="S67" s="39"/>
      <c r="T67" s="39"/>
      <c r="U67" s="39"/>
      <c r="V67" s="39"/>
      <c r="W67" s="3"/>
    </row>
    <row r="68" spans="1:23" ht="36" customHeight="1" x14ac:dyDescent="0.25">
      <c r="A68" s="43" t="s">
        <v>44</v>
      </c>
      <c r="B68" s="43"/>
      <c r="C68" s="43"/>
      <c r="D68" s="43"/>
      <c r="E68" s="43"/>
      <c r="F68" s="55">
        <v>100000</v>
      </c>
      <c r="G68" s="46" t="s">
        <v>45</v>
      </c>
      <c r="H68" s="47">
        <v>201800010008207</v>
      </c>
      <c r="I68" s="48">
        <v>45505</v>
      </c>
      <c r="J68" s="48">
        <v>45505</v>
      </c>
      <c r="K68" s="49" t="s">
        <v>46</v>
      </c>
      <c r="L68" s="54" t="e">
        <f t="array" aca="1" ref="L68" ca="1">comentariocelula(F68)</f>
        <v>#NAME?</v>
      </c>
      <c r="M68" s="54"/>
      <c r="N68" s="54"/>
      <c r="O68" s="54"/>
      <c r="P68" s="51"/>
      <c r="Q68" s="39"/>
      <c r="R68" s="39"/>
      <c r="S68" s="39"/>
      <c r="T68" s="39"/>
      <c r="U68" s="39"/>
      <c r="V68" s="39"/>
      <c r="W68" s="3"/>
    </row>
    <row r="69" spans="1:23" ht="51" customHeight="1" x14ac:dyDescent="0.25">
      <c r="A69" s="43" t="s">
        <v>47</v>
      </c>
      <c r="B69" s="43"/>
      <c r="C69" s="43"/>
      <c r="D69" s="43"/>
      <c r="E69" s="43"/>
      <c r="F69" s="56">
        <v>243780.23</v>
      </c>
      <c r="G69" s="46" t="s">
        <v>45</v>
      </c>
      <c r="H69" s="47">
        <v>202300010040838</v>
      </c>
      <c r="I69" s="48" t="s">
        <v>48</v>
      </c>
      <c r="J69" s="48">
        <v>45352</v>
      </c>
      <c r="K69" s="57" t="s">
        <v>49</v>
      </c>
      <c r="L69" s="54"/>
      <c r="M69" s="54"/>
      <c r="N69" s="54"/>
      <c r="O69" s="54"/>
      <c r="P69" s="51"/>
      <c r="Q69" s="39"/>
      <c r="R69" s="39"/>
      <c r="S69" s="39"/>
      <c r="T69" s="39"/>
      <c r="U69" s="39"/>
      <c r="V69" s="39"/>
      <c r="W69" s="3"/>
    </row>
    <row r="70" spans="1:23" ht="51" customHeight="1" x14ac:dyDescent="0.25">
      <c r="A70" s="43" t="s">
        <v>47</v>
      </c>
      <c r="B70" s="43"/>
      <c r="C70" s="43"/>
      <c r="D70" s="43"/>
      <c r="E70" s="43"/>
      <c r="F70" s="58">
        <v>243780.23</v>
      </c>
      <c r="G70" s="46" t="s">
        <v>45</v>
      </c>
      <c r="H70" s="47">
        <v>202300010040838</v>
      </c>
      <c r="I70" s="48" t="s">
        <v>48</v>
      </c>
      <c r="J70" s="48">
        <v>45413</v>
      </c>
      <c r="K70" s="57" t="s">
        <v>49</v>
      </c>
      <c r="L70" s="54"/>
      <c r="M70" s="54"/>
      <c r="N70" s="54"/>
      <c r="O70" s="54"/>
      <c r="P70" s="51"/>
      <c r="Q70" s="39"/>
      <c r="R70" s="39"/>
      <c r="S70" s="39"/>
      <c r="T70" s="39"/>
      <c r="U70" s="39"/>
      <c r="V70" s="39"/>
      <c r="W70" s="3"/>
    </row>
    <row r="71" spans="1:23" ht="51" customHeight="1" x14ac:dyDescent="0.25">
      <c r="A71" s="43" t="s">
        <v>47</v>
      </c>
      <c r="B71" s="43"/>
      <c r="C71" s="43"/>
      <c r="D71" s="43"/>
      <c r="E71" s="43"/>
      <c r="F71" s="58">
        <v>243780.23</v>
      </c>
      <c r="G71" s="46" t="s">
        <v>45</v>
      </c>
      <c r="H71" s="47">
        <v>202300010040838</v>
      </c>
      <c r="I71" s="48" t="s">
        <v>48</v>
      </c>
      <c r="J71" s="48">
        <v>45444</v>
      </c>
      <c r="K71" s="57" t="s">
        <v>49</v>
      </c>
      <c r="L71" s="50"/>
      <c r="M71" s="50"/>
      <c r="N71" s="50"/>
      <c r="O71" s="50"/>
      <c r="P71" s="51"/>
      <c r="Q71" s="39"/>
      <c r="R71" s="39"/>
      <c r="S71" s="39"/>
      <c r="T71" s="39"/>
      <c r="U71" s="39"/>
      <c r="V71" s="39"/>
      <c r="W71" s="3"/>
    </row>
    <row r="72" spans="1:23" ht="51" customHeight="1" x14ac:dyDescent="0.25">
      <c r="A72" s="43" t="s">
        <v>47</v>
      </c>
      <c r="B72" s="43"/>
      <c r="C72" s="43"/>
      <c r="D72" s="43"/>
      <c r="E72" s="43"/>
      <c r="F72" s="59">
        <v>243780.23</v>
      </c>
      <c r="G72" s="46" t="s">
        <v>45</v>
      </c>
      <c r="H72" s="47">
        <v>202300010040838</v>
      </c>
      <c r="I72" s="48" t="s">
        <v>48</v>
      </c>
      <c r="J72" s="48">
        <v>45474</v>
      </c>
      <c r="K72" s="57" t="s">
        <v>49</v>
      </c>
      <c r="L72" s="50" t="e">
        <f t="array" aca="1" ref="L72" ca="1">comentariocelula(F72)</f>
        <v>#NAME?</v>
      </c>
      <c r="M72" s="50"/>
      <c r="N72" s="50"/>
      <c r="O72" s="50"/>
      <c r="P72" s="51"/>
      <c r="Q72" s="39"/>
      <c r="R72" s="39"/>
      <c r="S72" s="39"/>
      <c r="T72" s="39"/>
      <c r="U72" s="39"/>
      <c r="V72" s="39"/>
      <c r="W72" s="3"/>
    </row>
    <row r="73" spans="1:23" ht="51" customHeight="1" x14ac:dyDescent="0.25">
      <c r="A73" s="43" t="s">
        <v>47</v>
      </c>
      <c r="B73" s="43"/>
      <c r="C73" s="43"/>
      <c r="D73" s="43"/>
      <c r="E73" s="43"/>
      <c r="F73" s="59">
        <v>243780.23</v>
      </c>
      <c r="G73" s="46" t="s">
        <v>45</v>
      </c>
      <c r="H73" s="47">
        <v>202300010040838</v>
      </c>
      <c r="I73" s="48" t="s">
        <v>48</v>
      </c>
      <c r="J73" s="48">
        <v>45505</v>
      </c>
      <c r="K73" s="57" t="s">
        <v>49</v>
      </c>
      <c r="L73" s="50" t="e">
        <f t="array" aca="1" ref="L73" ca="1">comentariocelula(F73)</f>
        <v>#NAME?</v>
      </c>
      <c r="M73" s="50"/>
      <c r="N73" s="50"/>
      <c r="O73" s="50"/>
      <c r="P73" s="51"/>
      <c r="Q73" s="39"/>
      <c r="R73" s="39"/>
      <c r="S73" s="39"/>
      <c r="T73" s="39"/>
      <c r="U73" s="39"/>
      <c r="V73" s="39"/>
      <c r="W73" s="3"/>
    </row>
    <row r="74" spans="1:23" ht="25.5" customHeight="1" x14ac:dyDescent="0.25">
      <c r="A74" s="43" t="s">
        <v>50</v>
      </c>
      <c r="B74" s="43"/>
      <c r="C74" s="43"/>
      <c r="D74" s="43"/>
      <c r="E74" s="43"/>
      <c r="F74" s="60"/>
      <c r="G74" s="46" t="s">
        <v>45</v>
      </c>
      <c r="H74" s="47">
        <v>202211867001754</v>
      </c>
      <c r="I74" s="48"/>
      <c r="J74" s="48"/>
      <c r="K74" s="46" t="s">
        <v>51</v>
      </c>
      <c r="L74" s="54" t="e">
        <f t="array" aca="1" ref="L74" ca="1">comentariocelula(F74)</f>
        <v>#NAME?</v>
      </c>
      <c r="M74" s="54"/>
      <c r="N74" s="54"/>
      <c r="O74" s="54"/>
      <c r="P74" s="51"/>
      <c r="Q74" s="39"/>
      <c r="R74" s="39"/>
      <c r="S74" s="39"/>
      <c r="T74" s="39"/>
      <c r="U74" s="39"/>
      <c r="V74" s="39"/>
      <c r="W74" s="3"/>
    </row>
    <row r="75" spans="1:23" ht="15" customHeight="1" x14ac:dyDescent="0.25">
      <c r="A75" s="61" t="s">
        <v>52</v>
      </c>
      <c r="B75" s="61"/>
      <c r="C75" s="61"/>
      <c r="D75" s="61"/>
      <c r="E75" s="61"/>
      <c r="F75" s="62">
        <f>SUM(F61:F74)</f>
        <v>1773741.16</v>
      </c>
      <c r="G75" s="63"/>
      <c r="H75" s="63"/>
      <c r="I75" s="63"/>
      <c r="J75" s="63"/>
      <c r="K75" s="63"/>
      <c r="L75" s="39"/>
      <c r="M75" s="39"/>
      <c r="N75" s="39"/>
      <c r="O75" s="39"/>
      <c r="P75" s="51"/>
      <c r="Q75" s="39"/>
      <c r="R75" s="39"/>
      <c r="S75" s="39"/>
      <c r="T75" s="39"/>
      <c r="U75" s="39"/>
      <c r="V75" s="39"/>
      <c r="W75" s="3"/>
    </row>
    <row r="76" spans="1:23" ht="15.75" customHeight="1" x14ac:dyDescent="0.25">
      <c r="A76" s="64" t="s">
        <v>53</v>
      </c>
      <c r="B76" s="64"/>
      <c r="C76" s="64"/>
      <c r="D76" s="64"/>
      <c r="E76" s="64"/>
      <c r="F76" s="64"/>
      <c r="G76" s="64"/>
      <c r="H76" s="64"/>
      <c r="I76" s="51"/>
      <c r="J76" s="51"/>
      <c r="K76" s="51"/>
      <c r="L76" s="51"/>
      <c r="M76" s="51"/>
      <c r="N76" s="51"/>
      <c r="O76" s="51"/>
      <c r="P76" s="51"/>
      <c r="Q76" s="39"/>
      <c r="R76" s="39"/>
      <c r="S76" s="39"/>
      <c r="T76" s="39"/>
      <c r="U76" s="39"/>
      <c r="V76" s="39"/>
      <c r="W76" s="3"/>
    </row>
    <row r="77" spans="1:23" ht="15.75" thickBot="1" x14ac:dyDescent="0.3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39"/>
      <c r="Q77" s="39"/>
      <c r="R77" s="39"/>
      <c r="S77" s="39"/>
      <c r="T77" s="39"/>
      <c r="U77" s="39"/>
      <c r="V77" s="39"/>
      <c r="W77" s="3"/>
    </row>
    <row r="78" spans="1:23" ht="222" customHeight="1" thickBot="1" x14ac:dyDescent="0.3">
      <c r="A78" s="66" t="s">
        <v>54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51"/>
      <c r="M78" s="51"/>
      <c r="N78" s="51"/>
      <c r="O78" s="51"/>
      <c r="P78" s="39"/>
      <c r="Q78" s="39"/>
      <c r="R78" s="39"/>
      <c r="S78" s="39"/>
      <c r="T78" s="39"/>
      <c r="U78" s="39"/>
      <c r="V78" s="39"/>
      <c r="W78" s="3"/>
    </row>
    <row r="79" spans="1:23" x14ac:dyDescent="0.25">
      <c r="A79" s="39"/>
      <c r="B79" s="39"/>
      <c r="C79" s="40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"/>
    </row>
    <row r="80" spans="1:23" ht="15" customHeight="1" x14ac:dyDescent="0.25">
      <c r="A80" s="64" t="s">
        <v>55</v>
      </c>
      <c r="B80" s="64"/>
      <c r="C80" s="64"/>
      <c r="D80" s="64"/>
      <c r="E80" s="64"/>
      <c r="F80" s="64"/>
      <c r="G80" s="64"/>
      <c r="H80" s="64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"/>
    </row>
    <row r="81" spans="1:23" x14ac:dyDescent="0.25">
      <c r="A81" s="39"/>
      <c r="B81" s="39"/>
      <c r="C81" s="40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"/>
    </row>
    <row r="82" spans="1:23" x14ac:dyDescent="0.25">
      <c r="A82" s="39"/>
      <c r="B82" s="39"/>
      <c r="C82" s="40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"/>
    </row>
    <row r="83" spans="1:23" x14ac:dyDescent="0.25">
      <c r="A83" s="39"/>
      <c r="B83" s="39"/>
      <c r="C83" s="40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"/>
    </row>
    <row r="84" spans="1:23" ht="15" customHeight="1" x14ac:dyDescent="0.25">
      <c r="A84" s="39"/>
      <c r="B84" s="39"/>
      <c r="C84" s="40"/>
      <c r="D84" s="67" t="s">
        <v>56</v>
      </c>
      <c r="E84" s="67"/>
      <c r="F84" s="67"/>
      <c r="I84" s="67" t="s">
        <v>57</v>
      </c>
      <c r="J84" s="67"/>
      <c r="K84" s="67"/>
      <c r="L84" s="67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"/>
    </row>
    <row r="85" spans="1:23" ht="30.75" customHeight="1" x14ac:dyDescent="0.25">
      <c r="A85" s="39"/>
      <c r="B85" s="39"/>
      <c r="C85" s="40"/>
      <c r="D85" s="67" t="s">
        <v>58</v>
      </c>
      <c r="E85" s="67"/>
      <c r="F85" s="67"/>
      <c r="I85" s="67" t="s">
        <v>59</v>
      </c>
      <c r="J85" s="67"/>
      <c r="K85" s="67"/>
      <c r="L85" s="67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"/>
    </row>
    <row r="86" spans="1:23" x14ac:dyDescent="0.25">
      <c r="A86" s="39"/>
      <c r="B86" s="39"/>
      <c r="C86" s="40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"/>
    </row>
    <row r="87" spans="1:23" x14ac:dyDescent="0.25">
      <c r="A87" s="39"/>
      <c r="B87" s="39"/>
      <c r="C87" s="40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"/>
    </row>
    <row r="88" spans="1:23" x14ac:dyDescent="0.25">
      <c r="A88" s="39"/>
      <c r="B88" s="39"/>
      <c r="C88" s="40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"/>
    </row>
    <row r="89" spans="1:23" x14ac:dyDescent="0.25">
      <c r="A89" s="39"/>
      <c r="B89" s="39"/>
      <c r="C89" s="40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"/>
    </row>
    <row r="90" spans="1:23" x14ac:dyDescent="0.25">
      <c r="A90" s="39"/>
      <c r="B90" s="39"/>
      <c r="C90" s="40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"/>
    </row>
    <row r="91" spans="1:23" x14ac:dyDescent="0.25">
      <c r="A91" s="39"/>
      <c r="B91" s="39"/>
      <c r="C91" s="40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"/>
    </row>
    <row r="92" spans="1:23" x14ac:dyDescent="0.25">
      <c r="A92" s="39"/>
      <c r="B92" s="39"/>
      <c r="C92" s="40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"/>
    </row>
    <row r="93" spans="1:23" x14ac:dyDescent="0.25">
      <c r="A93" s="39"/>
      <c r="B93" s="39"/>
      <c r="C93" s="40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"/>
    </row>
    <row r="94" spans="1:23" x14ac:dyDescent="0.25">
      <c r="A94" s="39"/>
      <c r="B94" s="39"/>
      <c r="C94" s="40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"/>
    </row>
    <row r="95" spans="1:23" x14ac:dyDescent="0.25">
      <c r="A95" s="39"/>
      <c r="B95" s="39"/>
      <c r="C95" s="40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"/>
    </row>
    <row r="96" spans="1:23" x14ac:dyDescent="0.25">
      <c r="A96" s="39"/>
      <c r="B96" s="39"/>
      <c r="C96" s="40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x14ac:dyDescent="0.25">
      <c r="A98" s="39"/>
      <c r="B98" s="39"/>
      <c r="C98" s="40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x14ac:dyDescent="0.25">
      <c r="A102" s="39"/>
      <c r="B102" s="39"/>
      <c r="C102" s="40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x14ac:dyDescent="0.25">
      <c r="A103" s="39"/>
      <c r="B103" s="39"/>
      <c r="C103" s="40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"/>
      <c r="B123" s="3"/>
      <c r="C123" s="68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x14ac:dyDescent="0.25">
      <c r="A124" s="3"/>
      <c r="B124" s="3"/>
      <c r="C124" s="68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x14ac:dyDescent="0.25">
      <c r="A125" s="3"/>
      <c r="B125" s="3"/>
      <c r="C125" s="68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x14ac:dyDescent="0.25">
      <c r="A126" s="3"/>
      <c r="B126" s="3"/>
      <c r="C126" s="68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x14ac:dyDescent="0.25">
      <c r="A127" s="3"/>
      <c r="B127" s="3"/>
      <c r="C127" s="6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x14ac:dyDescent="0.25">
      <c r="A128" s="3"/>
      <c r="B128" s="3"/>
      <c r="C128" s="6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x14ac:dyDescent="0.25">
      <c r="A129" s="3"/>
      <c r="B129" s="3"/>
      <c r="C129" s="6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x14ac:dyDescent="0.25">
      <c r="A130" s="3"/>
      <c r="B130" s="3"/>
      <c r="C130" s="6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x14ac:dyDescent="0.25">
      <c r="A131" s="3"/>
      <c r="B131" s="3"/>
      <c r="C131" s="6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x14ac:dyDescent="0.25">
      <c r="A132" s="3"/>
      <c r="B132" s="3"/>
      <c r="C132" s="6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x14ac:dyDescent="0.25">
      <c r="A133" s="3"/>
      <c r="B133" s="3"/>
      <c r="C133" s="6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x14ac:dyDescent="0.25">
      <c r="A134" s="3"/>
      <c r="B134" s="3"/>
      <c r="C134" s="6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x14ac:dyDescent="0.25">
      <c r="A135" s="3"/>
      <c r="B135" s="3"/>
      <c r="C135" s="6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x14ac:dyDescent="0.25">
      <c r="A136" s="3"/>
      <c r="B136" s="3"/>
      <c r="C136" s="6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x14ac:dyDescent="0.25">
      <c r="A137" s="3"/>
      <c r="B137" s="3"/>
      <c r="C137" s="6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x14ac:dyDescent="0.25">
      <c r="A138" s="3"/>
      <c r="B138" s="3"/>
      <c r="C138" s="6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x14ac:dyDescent="0.25">
      <c r="A139" s="3"/>
      <c r="B139" s="3"/>
      <c r="C139" s="6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x14ac:dyDescent="0.25">
      <c r="A140" s="3"/>
      <c r="B140" s="3"/>
      <c r="C140" s="6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x14ac:dyDescent="0.25">
      <c r="A141" s="3"/>
      <c r="B141" s="3"/>
      <c r="C141" s="6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6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6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68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68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68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68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68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68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68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68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68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68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68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68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68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68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68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68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68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68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68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68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68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68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68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68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68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68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68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68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68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68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68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68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68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68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68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68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68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68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68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68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68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68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68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68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68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68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68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68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68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68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68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68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68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68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68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68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68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68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68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68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68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68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68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68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68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68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68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68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68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68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68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68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68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68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68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68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68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68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68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68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68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68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68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68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68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68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68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68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68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68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68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68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68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68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68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68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68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68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68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68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68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68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68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68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68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68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68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68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68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68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68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68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68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68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68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68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68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68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68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68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68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68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68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68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68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68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68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68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68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68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68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68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68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68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68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68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68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68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68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68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68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68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68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68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68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68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68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68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68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68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68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68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68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68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68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68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68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68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68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68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68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68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68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68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68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68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68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68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68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68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68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68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68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68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68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68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68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68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68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68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68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68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68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68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68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68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68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68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68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68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68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68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68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68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68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68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68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68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68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68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68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68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68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68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68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68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68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68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68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68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68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68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68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68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68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68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68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68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68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68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68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68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68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68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68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68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68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68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68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68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68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68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68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68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68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68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68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68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68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68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68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68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68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68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68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68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68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68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68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68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68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68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68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68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68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68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68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68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68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68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68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68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68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68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68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68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68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68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68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68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68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68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68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68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68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68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68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68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68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68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68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68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68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68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68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68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68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68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68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68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68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68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68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68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68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68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68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68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68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68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68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68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68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68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68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68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68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68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68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68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</sheetData>
  <autoFilter ref="A60:K76" xr:uid="{00000000-0009-0000-0000-00000B000000}"/>
  <mergeCells count="73">
    <mergeCell ref="D85:F85"/>
    <mergeCell ref="I85:L85"/>
    <mergeCell ref="A75:E75"/>
    <mergeCell ref="A76:H76"/>
    <mergeCell ref="A77:O77"/>
    <mergeCell ref="A78:K78"/>
    <mergeCell ref="A80:H80"/>
    <mergeCell ref="D84:F84"/>
    <mergeCell ref="I84:L84"/>
    <mergeCell ref="A72:E72"/>
    <mergeCell ref="L72:O72"/>
    <mergeCell ref="A73:E73"/>
    <mergeCell ref="L73:O73"/>
    <mergeCell ref="A74:E74"/>
    <mergeCell ref="L74:O74"/>
    <mergeCell ref="A69:E69"/>
    <mergeCell ref="L69:O69"/>
    <mergeCell ref="A70:E70"/>
    <mergeCell ref="L70:O70"/>
    <mergeCell ref="A71:E71"/>
    <mergeCell ref="L71:O71"/>
    <mergeCell ref="A66:E66"/>
    <mergeCell ref="L66:O66"/>
    <mergeCell ref="A67:E67"/>
    <mergeCell ref="L67:O67"/>
    <mergeCell ref="A68:E68"/>
    <mergeCell ref="L68:O68"/>
    <mergeCell ref="A63:E63"/>
    <mergeCell ref="L63:O63"/>
    <mergeCell ref="A64:E64"/>
    <mergeCell ref="L64:O64"/>
    <mergeCell ref="A65:E65"/>
    <mergeCell ref="L65:O65"/>
    <mergeCell ref="A59:K59"/>
    <mergeCell ref="A60:E60"/>
    <mergeCell ref="A61:E61"/>
    <mergeCell ref="L61:O61"/>
    <mergeCell ref="A62:E62"/>
    <mergeCell ref="L62:O62"/>
    <mergeCell ref="A52:E52"/>
    <mergeCell ref="A53:E53"/>
    <mergeCell ref="A54:E54"/>
    <mergeCell ref="A55:E55"/>
    <mergeCell ref="A56:E56"/>
    <mergeCell ref="A57:E57"/>
    <mergeCell ref="K20:N20"/>
    <mergeCell ref="O20:P20"/>
    <mergeCell ref="R20:S20"/>
    <mergeCell ref="T20:U20"/>
    <mergeCell ref="V20:V21"/>
    <mergeCell ref="A51:E51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/>
  <headerFooter>
    <oddFooter>&amp;LÁrea Responsável: SUPECC/SGI/SES&amp;RPág &amp;P de &amp;N - &amp;D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2024-09-23T19:02:24Z</dcterms:created>
  <dcterms:modified xsi:type="dcterms:W3CDTF">2024-09-23T19:02:58Z</dcterms:modified>
</cp:coreProperties>
</file>