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SP. LUZIÂNIA" sheetId="1" state="visible" r:id="rId3"/>
  </sheets>
  <definedNames>
    <definedName function="false" hidden="false" localSheetId="0" name="_xlnm.Print_Area" vbProcedure="false">'HOSP. LUZIÂNIA'!$A$1:$V$57</definedName>
    <definedName function="false" hidden="false" localSheetId="0" name="_xlnm.Print_Titles" vbProcedure="false">'HOSP. LUZIÂNIA'!$39:$40</definedName>
    <definedName function="false" hidden="true" localSheetId="0" name="_xlnm._FilterDatabase" vbProcedure="false">'HOSP. LUZIÂNIA'!$A$40:$K$46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B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B25" authorId="0">
      <text>
        <r>
          <rPr>
            <sz val="10"/>
            <rFont val="Arial"/>
            <family val="2"/>
          </rPr>
          <t xml:space="preserve">Custeio: R$ 5.253.400,82
Apostilamento PNE: R$ 271.346,69</t>
        </r>
      </text>
    </comment>
    <comment ref="B27" authorId="0">
      <text>
        <r>
          <rPr>
            <sz val="10"/>
            <rFont val="Arial"/>
            <family val="2"/>
          </rPr>
          <t xml:space="preserve">Custeio: R$ 5.253.400,82
Apostilamento PNE: R$ 273.594,00</t>
        </r>
      </text>
    </comment>
    <comment ref="C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C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C25" authorId="0">
      <text>
        <r>
          <rPr>
            <sz val="10"/>
            <rFont val="Arial"/>
            <family val="2"/>
          </rPr>
          <t xml:space="preserve">Custeio: R$ 5.253.400,82
Apostilamento PNE: R$ 271.346,69</t>
        </r>
      </text>
    </comment>
    <comment ref="C27" authorId="0">
      <text>
        <r>
          <rPr>
            <sz val="10"/>
            <rFont val="Arial"/>
            <family val="2"/>
          </rPr>
          <t xml:space="preserve">Custeio: R$ 5.253.400,82
Apostilamento PNE: R$ 273.594,00</t>
        </r>
      </text>
    </comment>
    <comment ref="G22" authorId="0">
      <text>
        <r>
          <rPr>
            <sz val="10"/>
            <rFont val="Arial"/>
            <family val="2"/>
          </rPr>
          <t xml:space="preserve">R$ 245.333,82
R$ 245.333,82
R$ 3.456.667,38
R$ 3.456.667,38
R$ 527.601,42
R$ 527.601,42
R$ 1.010.698,93
R$ 1.010.698,93</t>
        </r>
      </text>
    </comment>
    <comment ref="L22" authorId="0">
      <text>
        <r>
          <rPr>
            <sz val="10"/>
            <rFont val="Arial"/>
            <family val="2"/>
          </rPr>
          <t xml:space="preserve">Valor referente a Solicitação de Liquidação e Pagamento Parcial de Jan/26
R$ 245.333,82 FR
R$ 527.601,42
R$ 1.010.698,93
R$ 3.456.667,38</t>
        </r>
      </text>
    </comment>
    <comment ref="L23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4" authorId="0">
      <text>
        <r>
          <rPr>
            <sz val="10"/>
            <rFont val="Arial"/>
            <family val="2"/>
          </rPr>
          <t xml:space="preserve">Apostilamento PNE Janeiro/26</t>
        </r>
      </text>
    </comment>
    <comment ref="L25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6" authorId="0">
      <text>
        <r>
          <rPr>
            <sz val="10"/>
            <rFont val="Arial"/>
            <family val="2"/>
          </rPr>
          <t xml:space="preserve">Apostilamento PNE Fevereiro/26</t>
        </r>
      </text>
    </comment>
  </commentList>
</comments>
</file>

<file path=xl/sharedStrings.xml><?xml version="1.0" encoding="utf-8"?>
<sst xmlns="http://schemas.openxmlformats.org/spreadsheetml/2006/main" count="76" uniqueCount="51">
  <si>
    <t xml:space="preserve">Relatório Resumido da Execução Orçamentária e Financeira por Contrato de Gestão</t>
  </si>
  <si>
    <t xml:space="preserve">Mês/Ano: JANEIRO A ABRIL/2026</t>
  </si>
  <si>
    <t xml:space="preserve">Órgão Contratante: SECRETARIA DE ESTADO DA SAÚDE – SES/GO.</t>
  </si>
  <si>
    <t xml:space="preserve">CNPJ:02.529.964/0001-57</t>
  </si>
  <si>
    <t xml:space="preserve">Organização Social Contratada : INSTITUTO PATRIS</t>
  </si>
  <si>
    <t xml:space="preserve">CNPJ: 37.678.845/0001-40</t>
  </si>
  <si>
    <t xml:space="preserve">Unidade Gerida: HOSPITAL ESTADUAL DE LUZIÂNIA</t>
  </si>
  <si>
    <t xml:space="preserve">Contrato de Gestão nº:45/2022  - SES  e 1º Termo Aditivo; 30º APOSTILAMENTO; 31º APOSTILAMENTO; 32º APOSTILAMENTO; 33º APOSTILAMENTO</t>
  </si>
  <si>
    <t xml:space="preserve">Vigência do Contrato de Gestão - Início: 13/06/2022   Término 12/06/2026 E 1° TERMO ADITIVO: 01/10/2024 A 12/06/2026; 2º TERMO ADITIVO</t>
  </si>
  <si>
    <t xml:space="preserve">Previsão de Repasse Mensal do Contrato de Gestão/ADITIVO - Custeio : R$ 4.725.799,40 E 1° TERMO ADITIVO: R$ 527.601,42      Processo nº: 202100010000417</t>
  </si>
  <si>
    <t xml:space="preserve">Previsão de Repasse Mensal do Contrato de Gestão/ADITIVO - Investimentos : R$ Processo nº:
</t>
  </si>
  <si>
    <t xml:space="preserve">Mês</t>
  </si>
  <si>
    <t xml:space="preserve">Comparativo do Estimado com a Execução Orçamentária e Financeira</t>
  </si>
  <si>
    <t xml:space="preserve">Valor Mensal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</si>
  <si>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</si>
  <si>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</si>
  <si>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</si>
  <si>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</si>
  <si>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</si>
  <si>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</si>
  <si>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</si>
  <si>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</si>
  <si>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</si>
  <si>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</si>
  <si>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</si>
  <si>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</si>
  <si>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</si>
  <si>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</si>
  <si>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</si>
  <si>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</si>
  <si>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</si>
  <si>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</si>
  <si>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</si>
  <si>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</si>
  <si>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</si>
  <si>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</si>
  <si>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</si>
  <si>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</si>
  <si>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</si>
  <si>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</si>
  <si>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</si>
  <si>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</si>
  <si>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</si>
  <si>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Contrato Planisa</t>
  </si>
  <si>
    <t xml:space="preserve">13.099,27</t>
  </si>
  <si>
    <t xml:space="preserve">3.3.50.85.02</t>
  </si>
  <si>
    <t xml:space="preserve">SES/CGC/SUPECC-19837</t>
  </si>
  <si>
    <t xml:space="preserve">Total Geral</t>
  </si>
  <si>
    <t xml:space="preserve">Nota Explicativa:   </t>
  </si>
  <si>
    <t xml:space="preserve">Valor Estimado no Contrato de Gestão = Custeio  (R$ 5.253.400,82) + Apostilamento (Jan/26 - R$ 273.508,39; Fev/26 - R$ 274.286,03; Mar/26 - R$ 271.346,69; Abr/26 – R$ 273.594,00).
1. Valor Mensal Estimado no Contrato de Gestão - Custeio = Custeio + Apostilamento.
3. Valor informado pela área técnica – GFIN 202500010016855.
4. Valor Provisionado conforme Solicitação de Liquidação e Pagamento SEI Nº Jan/26 84141612; Fev/26 85216207.                                                                                                                                                                                       Valor descontado conforme Solicitação de Liquidação e Pagamento Parcial SEI Nº Mar/26 86419640; Abr/26 87634782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 DEA - Pagamentos de Despesas de Exercícios Anteriores
Repasse financeiro ao Hospital Estadual de Luziânia para pagamento do Piso Nacional da Enfermagem. Contrato de Gestão nº 45/2022.
29º Apostilamento SEI Nº 85629459 - REF.: Dezembro/2025 - R$ 269.013,77                                                                                                                                                                                                             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</si>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</sst>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mmm/yy"/>
    <numFmt numFmtId="167" formatCode="[$R$-416]\ #,##0.00;[RED]\-[$R$-416]\ #,##0.00"/>
    <numFmt numFmtId="168" formatCode="@"/>
    <numFmt numFmtId="169" formatCode="0"/>
    <numFmt numFmtId="170" formatCode="[$-416]mmm\-yy;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b val="true"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6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D30" activeCellId="0" sqref="D3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1" width="14.29"/>
    <col collapsed="false" customWidth="true" hidden="false" outlineLevel="0" max="3" min="3" style="2" width="15"/>
    <col collapsed="false" customWidth="true" hidden="false" outlineLevel="0" max="7" min="4" style="1" width="15"/>
    <col collapsed="false" customWidth="true" hidden="false" outlineLevel="0" max="8" min="8" style="1" width="16.71"/>
    <col collapsed="false" customWidth="true" hidden="false" outlineLevel="0" max="10" min="9" style="1" width="15"/>
    <col collapsed="false" customWidth="true" hidden="false" outlineLevel="0" max="11" min="11" style="1" width="16.57"/>
    <col collapsed="false" customWidth="true" hidden="false" outlineLevel="0" max="12" min="12" style="1" width="14.71"/>
    <col collapsed="false" customWidth="true" hidden="false" outlineLevel="0" max="13" min="13" style="1" width="15.99"/>
    <col collapsed="false" customWidth="true" hidden="false" outlineLevel="0" max="22" min="14" style="1" width="14.71"/>
    <col collapsed="false" customWidth="true" hidden="false" outlineLevel="0" max="23" min="23" style="3" width="13.57"/>
    <col collapsed="false" customWidth="true" hidden="false" outlineLevel="0" max="24" min="24" style="3" width="14.2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7"/>
    </row>
    <row r="3" customFormat="false" ht="1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7"/>
    </row>
    <row r="5" customFormat="false" ht="18" hidden="false" customHeight="true" outlineLevel="0" collapsed="false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7"/>
    </row>
    <row r="6" customFormat="false" ht="16.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</row>
    <row r="7" customFormat="false" ht="16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6"/>
      <c r="R7" s="6"/>
      <c r="S7" s="6"/>
      <c r="T7" s="6"/>
      <c r="U7" s="6"/>
      <c r="V7" s="6"/>
      <c r="W7" s="7"/>
    </row>
    <row r="8" customFormat="false" ht="16.5" hidden="false" customHeight="true" outlineLevel="0" collapsed="false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</row>
    <row r="9" customFormat="false" ht="15.75" hidden="false" customHeight="true" outlineLevel="0" collapsed="false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6"/>
      <c r="R9" s="6"/>
      <c r="S9" s="6"/>
      <c r="T9" s="6"/>
      <c r="U9" s="6"/>
      <c r="V9" s="6"/>
      <c r="W9" s="7"/>
    </row>
    <row r="10" customFormat="false" ht="15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6"/>
      <c r="P10" s="6"/>
      <c r="Q10" s="6"/>
      <c r="R10" s="6"/>
      <c r="S10" s="6"/>
      <c r="T10" s="6"/>
      <c r="U10" s="6"/>
      <c r="V10" s="6"/>
      <c r="W10" s="7"/>
    </row>
    <row r="11" customFormat="false" ht="18.75" hidden="false" customHeight="true" outlineLevel="0" collapsed="false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</row>
    <row r="12" customFormat="false" ht="15.7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6"/>
      <c r="R12" s="6"/>
      <c r="S12" s="6"/>
      <c r="T12" s="6"/>
      <c r="U12" s="6"/>
      <c r="V12" s="6"/>
      <c r="W12" s="7"/>
    </row>
    <row r="13" customFormat="false" ht="15.7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7"/>
    </row>
    <row r="14" customFormat="false" ht="15.75" hidden="false" customHeight="true" outlineLevel="0" collapsed="false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7"/>
    </row>
    <row r="15" customFormat="false" ht="15.7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7"/>
    </row>
    <row r="16" customFormat="false" ht="15.75" hidden="false" customHeight="true" outlineLevel="0" collapsed="false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7"/>
    </row>
    <row r="17" customFormat="false" ht="25.5" hidden="false" customHeight="true" outlineLevel="0" collapsed="false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7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7"/>
    </row>
    <row r="19" s="18" customFormat="true" ht="15.75" hidden="false" customHeight="true" outlineLevel="0" collapsed="false">
      <c r="A19" s="15" t="s">
        <v>11</v>
      </c>
      <c r="B19" s="15"/>
      <c r="C19" s="15" t="s">
        <v>12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7"/>
    </row>
    <row r="20" s="18" customFormat="true" ht="79.5" hidden="false" customHeight="true" outlineLevel="0" collapsed="false">
      <c r="A20" s="15"/>
      <c r="B20" s="15" t="s">
        <v>13</v>
      </c>
      <c r="C20" s="19" t="s">
        <v>14</v>
      </c>
      <c r="D20" s="19" t="s">
        <v>15</v>
      </c>
      <c r="E20" s="19"/>
      <c r="F20" s="19"/>
      <c r="G20" s="19" t="s">
        <v>16</v>
      </c>
      <c r="H20" s="19"/>
      <c r="I20" s="19"/>
      <c r="J20" s="19" t="s">
        <v>17</v>
      </c>
      <c r="K20" s="19" t="s">
        <v>18</v>
      </c>
      <c r="L20" s="19"/>
      <c r="M20" s="19"/>
      <c r="N20" s="19"/>
      <c r="O20" s="19" t="s">
        <v>19</v>
      </c>
      <c r="P20" s="19"/>
      <c r="Q20" s="19" t="s">
        <v>20</v>
      </c>
      <c r="R20" s="19" t="s">
        <v>21</v>
      </c>
      <c r="S20" s="19"/>
      <c r="T20" s="19" t="s">
        <v>22</v>
      </c>
      <c r="U20" s="19"/>
      <c r="V20" s="19" t="s">
        <v>23</v>
      </c>
      <c r="W20" s="16"/>
      <c r="X20" s="17"/>
    </row>
    <row r="21" s="18" customFormat="true" ht="37.5" hidden="false" customHeight="true" outlineLevel="0" collapsed="false">
      <c r="A21" s="15"/>
      <c r="B21" s="15"/>
      <c r="C21" s="19"/>
      <c r="D21" s="19" t="s">
        <v>24</v>
      </c>
      <c r="E21" s="19" t="s">
        <v>25</v>
      </c>
      <c r="F21" s="19" t="s">
        <v>26</v>
      </c>
      <c r="G21" s="19" t="s">
        <v>24</v>
      </c>
      <c r="H21" s="19" t="s">
        <v>25</v>
      </c>
      <c r="I21" s="19" t="s">
        <v>26</v>
      </c>
      <c r="J21" s="19" t="s">
        <v>24</v>
      </c>
      <c r="K21" s="19" t="s">
        <v>27</v>
      </c>
      <c r="L21" s="19" t="s">
        <v>24</v>
      </c>
      <c r="M21" s="19" t="s">
        <v>25</v>
      </c>
      <c r="N21" s="19" t="s">
        <v>26</v>
      </c>
      <c r="O21" s="19" t="s">
        <v>24</v>
      </c>
      <c r="P21" s="19" t="s">
        <v>25</v>
      </c>
      <c r="Q21" s="19"/>
      <c r="R21" s="19" t="s">
        <v>24</v>
      </c>
      <c r="S21" s="19" t="s">
        <v>25</v>
      </c>
      <c r="T21" s="19" t="s">
        <v>24</v>
      </c>
      <c r="U21" s="19" t="s">
        <v>28</v>
      </c>
      <c r="V21" s="19"/>
      <c r="W21" s="16"/>
      <c r="X21" s="17"/>
    </row>
    <row r="22" s="18" customFormat="true" ht="13.8" hidden="false" customHeight="false" outlineLevel="0" collapsed="false">
      <c r="A22" s="20" t="n">
        <v>46023</v>
      </c>
      <c r="B22" s="21" t="n">
        <f aca="false">5253400.82+273508.39</f>
        <v>5526909.21</v>
      </c>
      <c r="C22" s="21" t="n">
        <f aca="false">5253400.82+273508.39</f>
        <v>5526909.21</v>
      </c>
      <c r="D22" s="21" t="n">
        <f aca="false">19657262.97+2849047.67+1010698.93+4447075.29</f>
        <v>27964084.86</v>
      </c>
      <c r="E22" s="21"/>
      <c r="F22" s="21"/>
      <c r="G22" s="22" t="n">
        <v>10480603.1</v>
      </c>
      <c r="H22" s="23"/>
      <c r="I22" s="24"/>
      <c r="J22" s="22" t="n">
        <v>13099.27</v>
      </c>
      <c r="K22" s="20" t="n">
        <v>46023</v>
      </c>
      <c r="L22" s="25" t="n">
        <f aca="false">245333.82+527601.42+1010698.93+3456667.38</f>
        <v>5240301.55</v>
      </c>
      <c r="M22" s="25"/>
      <c r="N22" s="25"/>
      <c r="O22" s="26"/>
      <c r="P22" s="26"/>
      <c r="Q22" s="25"/>
      <c r="R22" s="21"/>
      <c r="S22" s="25"/>
      <c r="T22" s="1"/>
      <c r="U22" s="21"/>
      <c r="V22" s="21" t="n">
        <f aca="false">L22+M22+N22+R22+S22+T22+U22</f>
        <v>5240301.55</v>
      </c>
      <c r="W22" s="27" t="n">
        <f aca="false">SUM(D22:F22)</f>
        <v>27964084.86</v>
      </c>
      <c r="X22" s="28" t="n">
        <f aca="false">SUM(G22:I22)</f>
        <v>10480603.1</v>
      </c>
    </row>
    <row r="23" s="18" customFormat="true" ht="13.8" hidden="false" customHeight="false" outlineLevel="0" collapsed="false">
      <c r="A23" s="20" t="n">
        <v>46054</v>
      </c>
      <c r="B23" s="21" t="n">
        <f aca="false">5253400.82+274286.03</f>
        <v>5527686.85</v>
      </c>
      <c r="C23" s="21" t="n">
        <f aca="false">5253400.82+274286.03</f>
        <v>5527686.85</v>
      </c>
      <c r="D23" s="21" t="n">
        <v>273508.39</v>
      </c>
      <c r="E23" s="21"/>
      <c r="F23" s="21"/>
      <c r="G23" s="22" t="n">
        <f aca="false">245333.82+3456667.38+527601.42+1010698.93+273508.39</f>
        <v>5513809.94</v>
      </c>
      <c r="H23" s="24"/>
      <c r="I23" s="24"/>
      <c r="J23" s="22" t="n">
        <v>13099.27</v>
      </c>
      <c r="K23" s="20" t="n">
        <v>46054</v>
      </c>
      <c r="L23" s="25" t="n">
        <f aca="false">527601.42+3456667.38+1010698.93+245333.82</f>
        <v>5240301.55</v>
      </c>
      <c r="M23" s="29"/>
      <c r="N23" s="25"/>
      <c r="O23" s="26"/>
      <c r="P23" s="26"/>
      <c r="Q23" s="25"/>
      <c r="R23" s="25"/>
      <c r="S23" s="25"/>
      <c r="T23" s="25" t="n">
        <v>269013.77</v>
      </c>
      <c r="U23" s="26"/>
      <c r="V23" s="21" t="n">
        <f aca="false">L23+M23+N23+R23+S23+T23+U23</f>
        <v>5509315.32</v>
      </c>
      <c r="W23" s="27"/>
      <c r="X23" s="28"/>
    </row>
    <row r="24" s="18" customFormat="true" ht="13.8" hidden="false" customHeight="false" outlineLevel="0" collapsed="false">
      <c r="A24" s="20" t="n">
        <v>46054</v>
      </c>
      <c r="B24" s="21"/>
      <c r="C24" s="21"/>
      <c r="D24" s="21"/>
      <c r="E24" s="21"/>
      <c r="F24" s="21"/>
      <c r="G24" s="22"/>
      <c r="H24" s="24"/>
      <c r="I24" s="24"/>
      <c r="J24" s="25"/>
      <c r="K24" s="20" t="n">
        <v>46023</v>
      </c>
      <c r="L24" s="25" t="n">
        <v>273508.39</v>
      </c>
      <c r="M24" s="29"/>
      <c r="N24" s="25"/>
      <c r="O24" s="26"/>
      <c r="P24" s="26"/>
      <c r="Q24" s="25"/>
      <c r="R24" s="25"/>
      <c r="S24" s="25"/>
      <c r="T24" s="21"/>
      <c r="U24" s="26"/>
      <c r="V24" s="21" t="n">
        <f aca="false">L24+M24+N24+R24+S24+T24+U24</f>
        <v>273508.39</v>
      </c>
      <c r="W24" s="27"/>
      <c r="X24" s="28"/>
    </row>
    <row r="25" s="18" customFormat="true" ht="13.8" hidden="false" customHeight="false" outlineLevel="0" collapsed="false">
      <c r="A25" s="20" t="n">
        <v>46082</v>
      </c>
      <c r="B25" s="30" t="n">
        <f aca="false">5253400.82+271346.69</f>
        <v>5524747.51</v>
      </c>
      <c r="C25" s="30" t="n">
        <f aca="false">5253400.82+271346.69</f>
        <v>5524747.51</v>
      </c>
      <c r="D25" s="21" t="n">
        <f aca="false">19516428.85+6670612.94+8485403.78+274286.03</f>
        <v>34946731.6</v>
      </c>
      <c r="E25" s="21"/>
      <c r="F25" s="21"/>
      <c r="G25" s="22" t="n">
        <f aca="false">245333.82+3456667.38+527601.42+1010698.93+274286.03</f>
        <v>5514587.58</v>
      </c>
      <c r="H25" s="24"/>
      <c r="I25" s="24"/>
      <c r="J25" s="21" t="n">
        <v>13099.27</v>
      </c>
      <c r="K25" s="20" t="n">
        <v>46082</v>
      </c>
      <c r="L25" s="25" t="n">
        <f aca="false">245333.82+527601.42+1010698.93+3456667.38</f>
        <v>5240301.55</v>
      </c>
      <c r="M25" s="29"/>
      <c r="N25" s="25"/>
      <c r="O25" s="26"/>
      <c r="P25" s="26"/>
      <c r="Q25" s="25"/>
      <c r="R25" s="25"/>
      <c r="S25" s="25"/>
      <c r="T25" s="21"/>
      <c r="U25" s="26"/>
      <c r="V25" s="21" t="n">
        <f aca="false">L25+M25+N25+R25+S25+T25+U25</f>
        <v>5240301.55</v>
      </c>
      <c r="W25" s="27"/>
      <c r="X25" s="28"/>
    </row>
    <row r="26" s="18" customFormat="true" ht="13.8" hidden="false" customHeight="false" outlineLevel="0" collapsed="false">
      <c r="A26" s="20" t="n">
        <v>46082</v>
      </c>
      <c r="B26" s="21"/>
      <c r="C26" s="21"/>
      <c r="D26" s="21"/>
      <c r="E26" s="21"/>
      <c r="F26" s="21"/>
      <c r="G26" s="22"/>
      <c r="H26" s="24"/>
      <c r="I26" s="24"/>
      <c r="J26" s="25"/>
      <c r="K26" s="20" t="n">
        <v>46054</v>
      </c>
      <c r="L26" s="25" t="n">
        <v>274286.03</v>
      </c>
      <c r="M26" s="29"/>
      <c r="N26" s="25"/>
      <c r="O26" s="26"/>
      <c r="P26" s="26"/>
      <c r="Q26" s="25"/>
      <c r="R26" s="25"/>
      <c r="S26" s="25"/>
      <c r="T26" s="21"/>
      <c r="U26" s="26"/>
      <c r="V26" s="21" t="n">
        <f aca="false">L26+M26+N26+R26+S26+T26+U26</f>
        <v>274286.03</v>
      </c>
      <c r="W26" s="27"/>
      <c r="X26" s="28"/>
    </row>
    <row r="27" s="18" customFormat="true" ht="13.8" hidden="false" customHeight="false" outlineLevel="0" collapsed="false">
      <c r="A27" s="20" t="n">
        <v>46113</v>
      </c>
      <c r="B27" s="30" t="n">
        <f aca="false">5253400.82+273594</f>
        <v>5526994.82</v>
      </c>
      <c r="C27" s="30" t="n">
        <f aca="false">5253400.82+273594</f>
        <v>5526994.82</v>
      </c>
      <c r="D27" s="21" t="n">
        <f aca="false">271346.69</f>
        <v>271346.69</v>
      </c>
      <c r="E27" s="21"/>
      <c r="F27" s="21"/>
      <c r="G27" s="22" t="n">
        <f aca="false">245333.82+3456667.38+527601.42+1010698.93+271346.69</f>
        <v>5511648.24</v>
      </c>
      <c r="H27" s="24"/>
      <c r="I27" s="24"/>
      <c r="J27" s="21" t="n">
        <v>13099.27</v>
      </c>
      <c r="K27" s="20" t="n">
        <v>46113</v>
      </c>
      <c r="L27" s="25" t="n">
        <f aca="false">245333.82+527601.42+ 1010698.93+ 3456667.38</f>
        <v>5240301.55</v>
      </c>
      <c r="M27" s="29"/>
      <c r="N27" s="25"/>
      <c r="O27" s="26"/>
      <c r="P27" s="26"/>
      <c r="Q27" s="25"/>
      <c r="R27" s="25"/>
      <c r="S27" s="25"/>
      <c r="T27" s="21"/>
      <c r="U27" s="26"/>
      <c r="V27" s="21" t="n">
        <f aca="false">L27+M27+N27+R27+S27+T27+U27</f>
        <v>5240301.55</v>
      </c>
      <c r="W27" s="27"/>
      <c r="X27" s="28"/>
    </row>
    <row r="28" s="18" customFormat="true" ht="13.8" hidden="false" customHeight="false" outlineLevel="0" collapsed="false">
      <c r="A28" s="20" t="n">
        <v>46113</v>
      </c>
      <c r="B28" s="21"/>
      <c r="C28" s="21"/>
      <c r="D28" s="21"/>
      <c r="E28" s="21"/>
      <c r="F28" s="21"/>
      <c r="G28" s="22"/>
      <c r="H28" s="24"/>
      <c r="I28" s="24"/>
      <c r="J28" s="25"/>
      <c r="K28" s="20" t="n">
        <v>46082</v>
      </c>
      <c r="L28" s="25" t="n">
        <v>271346.69</v>
      </c>
      <c r="M28" s="29"/>
      <c r="N28" s="25"/>
      <c r="O28" s="26"/>
      <c r="P28" s="26"/>
      <c r="Q28" s="25"/>
      <c r="R28" s="25"/>
      <c r="S28" s="25"/>
      <c r="T28" s="21"/>
      <c r="U28" s="26"/>
      <c r="V28" s="21" t="n">
        <f aca="false">L28+M28+N28+R28+S28+T28+U28</f>
        <v>271346.69</v>
      </c>
      <c r="W28" s="27"/>
      <c r="X28" s="28"/>
    </row>
    <row r="29" customFormat="false" ht="13.8" hidden="false" customHeight="false" outlineLevel="0" collapsed="false">
      <c r="A29" s="31"/>
      <c r="B29" s="32" t="n">
        <f aca="false">SUM(B22:B28)</f>
        <v>22106338.39</v>
      </c>
      <c r="C29" s="32" t="n">
        <f aca="false">SUM(C22:C28)</f>
        <v>22106338.39</v>
      </c>
      <c r="D29" s="32" t="n">
        <f aca="false">SUM(D22:D28)</f>
        <v>63455671.54</v>
      </c>
      <c r="E29" s="32" t="n">
        <f aca="false">SUM(E22:E22)</f>
        <v>0</v>
      </c>
      <c r="F29" s="32" t="n">
        <f aca="false">SUM(F22:F22)</f>
        <v>0</v>
      </c>
      <c r="G29" s="32" t="n">
        <f aca="false">SUM(G22:G28)</f>
        <v>27020648.86</v>
      </c>
      <c r="H29" s="32" t="n">
        <f aca="false">SUM(H22:H22)</f>
        <v>0</v>
      </c>
      <c r="I29" s="32" t="n">
        <f aca="false">SUM(I22:I22)</f>
        <v>0</v>
      </c>
      <c r="J29" s="32" t="n">
        <f aca="false">SUM(J22:J28)</f>
        <v>52397.08</v>
      </c>
      <c r="K29" s="32"/>
      <c r="L29" s="32" t="n">
        <f aca="false">SUM(L22:L28)</f>
        <v>21780347.31</v>
      </c>
      <c r="M29" s="32"/>
      <c r="N29" s="32"/>
      <c r="O29" s="32"/>
      <c r="P29" s="32"/>
      <c r="Q29" s="32"/>
      <c r="R29" s="32"/>
      <c r="S29" s="32"/>
      <c r="T29" s="32" t="n">
        <f aca="false">SUM(T22:T24)</f>
        <v>269013.77</v>
      </c>
      <c r="U29" s="32" t="n">
        <f aca="false">SUM(U22:U22)</f>
        <v>0</v>
      </c>
      <c r="V29" s="32" t="n">
        <f aca="false">SUM(V22:V28)</f>
        <v>22049361.08</v>
      </c>
      <c r="W29" s="27" t="e">
        <f aca="false">SUM(#REF!)</f>
        <v>#REF!</v>
      </c>
      <c r="X29" s="28" t="e">
        <f aca="false">SUM(#REF!)</f>
        <v>#REF!</v>
      </c>
    </row>
    <row r="30" customFormat="false" ht="15" hidden="false" customHeight="false" outlineLevel="0" collapsed="false">
      <c r="A30" s="33"/>
      <c r="B30" s="33"/>
      <c r="C30" s="3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7"/>
    </row>
    <row r="31" customFormat="false" ht="41.25" hidden="false" customHeight="true" outlineLevel="0" collapsed="false">
      <c r="A31" s="35" t="s">
        <v>29</v>
      </c>
      <c r="B31" s="35"/>
      <c r="C31" s="35"/>
      <c r="D31" s="35"/>
      <c r="E31" s="35"/>
      <c r="F31" s="33"/>
      <c r="G31" s="33"/>
      <c r="H31" s="33"/>
      <c r="I31" s="33"/>
      <c r="J31" s="36"/>
      <c r="K31" s="33"/>
      <c r="L31" s="33"/>
      <c r="M31" s="37"/>
      <c r="N31" s="33"/>
      <c r="O31" s="33"/>
      <c r="P31" s="33"/>
      <c r="Q31" s="33"/>
      <c r="R31" s="33"/>
      <c r="S31" s="33"/>
      <c r="T31" s="33"/>
      <c r="U31" s="33"/>
      <c r="V31" s="33"/>
      <c r="W31" s="7"/>
    </row>
    <row r="32" customFormat="false" ht="15" hidden="false" customHeight="true" outlineLevel="0" collapsed="false">
      <c r="A32" s="38" t="s">
        <v>30</v>
      </c>
      <c r="B32" s="38"/>
      <c r="C32" s="38"/>
      <c r="D32" s="38"/>
      <c r="E32" s="38"/>
      <c r="F32" s="33"/>
      <c r="G32" s="37"/>
      <c r="H32" s="39"/>
      <c r="I32" s="37"/>
      <c r="J32" s="40"/>
      <c r="L32" s="33"/>
      <c r="M32" s="37"/>
      <c r="N32" s="33"/>
      <c r="O32" s="33"/>
      <c r="P32" s="33"/>
      <c r="Q32" s="33"/>
      <c r="R32" s="33"/>
      <c r="S32" s="33"/>
      <c r="T32" s="33"/>
      <c r="U32" s="33"/>
      <c r="V32" s="33"/>
      <c r="W32" s="7"/>
    </row>
    <row r="33" customFormat="false" ht="35.05" hidden="false" customHeight="true" outlineLevel="0" collapsed="false">
      <c r="A33" s="41" t="s">
        <v>31</v>
      </c>
      <c r="B33" s="41"/>
      <c r="C33" s="41"/>
      <c r="D33" s="41"/>
      <c r="E33" s="41"/>
      <c r="F33" s="33"/>
      <c r="G33" s="33"/>
      <c r="H33" s="42"/>
      <c r="I33" s="36"/>
      <c r="J33" s="40"/>
      <c r="L33" s="33"/>
      <c r="M33" s="42"/>
      <c r="N33" s="33"/>
      <c r="O33" s="33"/>
      <c r="P33" s="33"/>
      <c r="Q33" s="33"/>
      <c r="R33" s="33"/>
      <c r="S33" s="33"/>
      <c r="T33" s="33"/>
      <c r="U33" s="33"/>
      <c r="V33" s="33"/>
      <c r="W33" s="7"/>
    </row>
    <row r="34" customFormat="false" ht="15" hidden="false" customHeight="true" outlineLevel="0" collapsed="false">
      <c r="A34" s="43" t="s">
        <v>32</v>
      </c>
      <c r="B34" s="43"/>
      <c r="C34" s="43"/>
      <c r="D34" s="43"/>
      <c r="E34" s="43"/>
      <c r="F34" s="33"/>
      <c r="G34" s="33"/>
      <c r="H34" s="37"/>
      <c r="I34" s="37"/>
      <c r="J34" s="33"/>
      <c r="K34" s="33"/>
      <c r="L34" s="33"/>
      <c r="M34" s="42"/>
      <c r="N34" s="33"/>
      <c r="O34" s="33"/>
      <c r="P34" s="33"/>
      <c r="Q34" s="33"/>
      <c r="R34" s="33"/>
      <c r="S34" s="33"/>
      <c r="T34" s="33"/>
      <c r="U34" s="33"/>
      <c r="V34" s="33"/>
      <c r="W34" s="7"/>
    </row>
    <row r="35" customFormat="false" ht="15" hidden="false" customHeight="true" outlineLevel="0" collapsed="false">
      <c r="A35" s="43" t="s">
        <v>33</v>
      </c>
      <c r="B35" s="43"/>
      <c r="C35" s="43"/>
      <c r="D35" s="43"/>
      <c r="E35" s="43"/>
      <c r="F35" s="33"/>
      <c r="G35" s="33"/>
      <c r="H35" s="42"/>
      <c r="I35" s="33"/>
      <c r="J35" s="33"/>
      <c r="K35" s="33"/>
      <c r="L35" s="33"/>
      <c r="M35" s="37"/>
      <c r="N35" s="33"/>
      <c r="O35" s="33"/>
      <c r="P35" s="33"/>
      <c r="Q35" s="33"/>
      <c r="R35" s="33"/>
      <c r="S35" s="33"/>
      <c r="T35" s="33"/>
      <c r="U35" s="33"/>
      <c r="V35" s="33"/>
      <c r="W35" s="7"/>
    </row>
    <row r="36" customFormat="false" ht="15" hidden="false" customHeight="true" outlineLevel="0" collapsed="false">
      <c r="A36" s="43" t="s">
        <v>34</v>
      </c>
      <c r="B36" s="43"/>
      <c r="C36" s="43"/>
      <c r="D36" s="43"/>
      <c r="E36" s="43"/>
      <c r="F36" s="33"/>
      <c r="G36" s="33"/>
      <c r="H36" s="42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7"/>
    </row>
    <row r="37" customFormat="false" ht="15" hidden="false" customHeight="true" outlineLevel="0" collapsed="false">
      <c r="A37" s="43" t="s">
        <v>35</v>
      </c>
      <c r="B37" s="43"/>
      <c r="C37" s="43"/>
      <c r="D37" s="43"/>
      <c r="E37" s="43"/>
      <c r="F37" s="33"/>
      <c r="G37" s="33"/>
      <c r="H37" s="37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7"/>
    </row>
    <row r="38" customFormat="false" ht="15" hidden="false" customHeight="false" outlineLevel="0" collapsed="false">
      <c r="A38" s="33"/>
      <c r="B38" s="33"/>
      <c r="C38" s="3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7"/>
    </row>
    <row r="39" customFormat="false" ht="15.75" hidden="false" customHeight="true" outlineLevel="0" collapsed="false">
      <c r="A39" s="35" t="s">
        <v>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7"/>
    </row>
    <row r="40" customFormat="false" ht="38.25" hidden="false" customHeight="true" outlineLevel="0" collapsed="false">
      <c r="A40" s="38" t="s">
        <v>30</v>
      </c>
      <c r="B40" s="38"/>
      <c r="C40" s="38"/>
      <c r="D40" s="38"/>
      <c r="E40" s="38"/>
      <c r="F40" s="38" t="s">
        <v>37</v>
      </c>
      <c r="G40" s="38" t="s">
        <v>38</v>
      </c>
      <c r="H40" s="38" t="s">
        <v>39</v>
      </c>
      <c r="I40" s="38" t="s">
        <v>40</v>
      </c>
      <c r="J40" s="38" t="s">
        <v>41</v>
      </c>
      <c r="K40" s="38" t="s">
        <v>42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7"/>
    </row>
    <row r="41" customFormat="false" ht="38.25" hidden="false" customHeight="true" outlineLevel="0" collapsed="false">
      <c r="A41" s="43" t="s">
        <v>43</v>
      </c>
      <c r="B41" s="43"/>
      <c r="C41" s="43"/>
      <c r="D41" s="43"/>
      <c r="E41" s="43"/>
      <c r="F41" s="44" t="s">
        <v>44</v>
      </c>
      <c r="G41" s="45" t="s">
        <v>45</v>
      </c>
      <c r="H41" s="46" t="n">
        <v>202100010000417</v>
      </c>
      <c r="I41" s="47" t="n">
        <v>46023</v>
      </c>
      <c r="J41" s="47" t="n">
        <v>46054</v>
      </c>
      <c r="K41" s="48" t="s">
        <v>46</v>
      </c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7"/>
    </row>
    <row r="42" customFormat="false" ht="38.25" hidden="false" customHeight="true" outlineLevel="0" collapsed="false">
      <c r="A42" s="43" t="s">
        <v>43</v>
      </c>
      <c r="B42" s="43"/>
      <c r="C42" s="43"/>
      <c r="D42" s="43"/>
      <c r="E42" s="43"/>
      <c r="F42" s="44" t="s">
        <v>44</v>
      </c>
      <c r="G42" s="45" t="s">
        <v>45</v>
      </c>
      <c r="H42" s="46" t="n">
        <v>202100010000417</v>
      </c>
      <c r="I42" s="47" t="n">
        <v>46054</v>
      </c>
      <c r="J42" s="47" t="n">
        <v>46082</v>
      </c>
      <c r="K42" s="48" t="s">
        <v>46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7"/>
    </row>
    <row r="43" customFormat="false" ht="38.25" hidden="false" customHeight="true" outlineLevel="0" collapsed="false">
      <c r="A43" s="43" t="s">
        <v>43</v>
      </c>
      <c r="B43" s="43"/>
      <c r="C43" s="43"/>
      <c r="D43" s="43"/>
      <c r="E43" s="43"/>
      <c r="F43" s="44" t="s">
        <v>44</v>
      </c>
      <c r="G43" s="45" t="s">
        <v>45</v>
      </c>
      <c r="H43" s="46" t="n">
        <v>202100010000417</v>
      </c>
      <c r="I43" s="47" t="n">
        <v>46082</v>
      </c>
      <c r="J43" s="47" t="n">
        <v>46082</v>
      </c>
      <c r="K43" s="48" t="s">
        <v>46</v>
      </c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7"/>
    </row>
    <row r="44" customFormat="false" ht="38.25" hidden="false" customHeight="true" outlineLevel="0" collapsed="false">
      <c r="A44" s="43" t="s">
        <v>43</v>
      </c>
      <c r="B44" s="43"/>
      <c r="C44" s="43"/>
      <c r="D44" s="43"/>
      <c r="E44" s="43"/>
      <c r="F44" s="44" t="s">
        <v>44</v>
      </c>
      <c r="G44" s="45" t="s">
        <v>45</v>
      </c>
      <c r="H44" s="46" t="n">
        <v>202100010000417</v>
      </c>
      <c r="I44" s="47" t="n">
        <v>46113</v>
      </c>
      <c r="J44" s="47" t="n">
        <v>46113</v>
      </c>
      <c r="K44" s="48" t="s">
        <v>46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7"/>
    </row>
    <row r="45" customFormat="false" ht="15" hidden="false" customHeight="true" outlineLevel="0" collapsed="false">
      <c r="A45" s="49" t="s">
        <v>47</v>
      </c>
      <c r="B45" s="49"/>
      <c r="C45" s="49"/>
      <c r="D45" s="49"/>
      <c r="E45" s="49"/>
      <c r="F45" s="50" t="n">
        <f aca="false">F41+F42+F43+F44</f>
        <v>52397.08</v>
      </c>
      <c r="G45" s="51"/>
      <c r="H45" s="51"/>
      <c r="I45" s="51"/>
      <c r="J45" s="51"/>
      <c r="K45" s="51"/>
      <c r="L45" s="33"/>
      <c r="M45" s="33"/>
      <c r="N45" s="33"/>
      <c r="O45" s="33"/>
      <c r="P45" s="52"/>
      <c r="Q45" s="33"/>
      <c r="R45" s="33"/>
      <c r="S45" s="33"/>
      <c r="T45" s="33"/>
      <c r="U45" s="33"/>
      <c r="V45" s="33"/>
      <c r="W45" s="7"/>
    </row>
    <row r="46" customFormat="false" ht="15.75" hidden="false" customHeight="true" outlineLevel="0" collapsed="false">
      <c r="A46" s="53"/>
      <c r="B46" s="53"/>
      <c r="C46" s="53"/>
      <c r="D46" s="53"/>
      <c r="E46" s="53"/>
      <c r="F46" s="53"/>
      <c r="G46" s="53"/>
      <c r="H46" s="53"/>
      <c r="I46" s="52"/>
      <c r="J46" s="52"/>
      <c r="K46" s="52"/>
      <c r="L46" s="52"/>
      <c r="M46" s="52"/>
      <c r="N46" s="52"/>
      <c r="O46" s="52"/>
      <c r="P46" s="52"/>
      <c r="Q46" s="33"/>
      <c r="R46" s="33"/>
      <c r="S46" s="33"/>
      <c r="T46" s="33"/>
      <c r="U46" s="33"/>
      <c r="V46" s="33"/>
      <c r="W46" s="6"/>
    </row>
    <row r="47" customFormat="false" ht="15.75" hidden="false" customHeight="true" outlineLevel="0" collapsed="false">
      <c r="A47" s="53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33"/>
      <c r="R47" s="33"/>
      <c r="S47" s="33"/>
      <c r="T47" s="33"/>
      <c r="U47" s="33"/>
      <c r="V47" s="33"/>
      <c r="W47" s="6"/>
    </row>
    <row r="48" customFormat="false" ht="13.8" hidden="false" customHeight="true" outlineLevel="0" collapsed="false">
      <c r="A48" s="54" t="s">
        <v>48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33"/>
      <c r="Q48" s="33"/>
      <c r="R48" s="33"/>
      <c r="S48" s="33"/>
      <c r="T48" s="33"/>
      <c r="U48" s="33"/>
      <c r="V48" s="33"/>
      <c r="W48" s="7"/>
    </row>
    <row r="49" customFormat="false" ht="188.8" hidden="false" customHeight="true" outlineLevel="0" collapsed="false">
      <c r="A49" s="55" t="s">
        <v>49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2"/>
      <c r="M49" s="56"/>
      <c r="N49" s="52"/>
      <c r="O49" s="52"/>
      <c r="P49" s="33"/>
      <c r="Q49" s="33"/>
      <c r="R49" s="33"/>
      <c r="S49" s="33"/>
      <c r="T49" s="33"/>
      <c r="U49" s="33"/>
      <c r="V49" s="33"/>
      <c r="W49" s="7"/>
    </row>
    <row r="50" customFormat="false" ht="49.25" hidden="false" customHeight="true" outlineLevel="0" collapsed="false">
      <c r="A50" s="33"/>
      <c r="B50" s="33"/>
      <c r="C50" s="3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7"/>
    </row>
    <row r="51" customFormat="false" ht="15" hidden="false" customHeight="true" outlineLevel="0" collapsed="false">
      <c r="A51" s="53" t="s">
        <v>50</v>
      </c>
      <c r="B51" s="53"/>
      <c r="C51" s="53"/>
      <c r="D51" s="53"/>
      <c r="E51" s="53"/>
      <c r="F51" s="53"/>
      <c r="G51" s="53"/>
      <c r="H51" s="5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7"/>
    </row>
    <row r="52" customFormat="false" ht="15" hidden="false" customHeight="false" outlineLevel="0" collapsed="false">
      <c r="A52" s="33"/>
      <c r="B52" s="33"/>
      <c r="C52" s="3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7"/>
    </row>
    <row r="53" customFormat="false" ht="15" hidden="false" customHeight="false" outlineLevel="0" collapsed="false">
      <c r="A53" s="33"/>
      <c r="B53" s="33"/>
      <c r="C53" s="3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7"/>
    </row>
    <row r="54" customFormat="false" ht="15" hidden="false" customHeight="false" outlineLevel="0" collapsed="false">
      <c r="A54" s="33"/>
      <c r="B54" s="33"/>
      <c r="C54" s="3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7"/>
    </row>
    <row r="55" customFormat="false" ht="15" hidden="false" customHeight="true" outlineLevel="0" collapsed="false">
      <c r="A55" s="33"/>
      <c r="B55" s="33"/>
      <c r="C55" s="34"/>
      <c r="D55" s="57"/>
      <c r="E55" s="57"/>
      <c r="F55" s="57"/>
      <c r="I55" s="57"/>
      <c r="J55" s="57"/>
      <c r="K55" s="57"/>
      <c r="L55" s="57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7"/>
    </row>
    <row r="56" customFormat="false" ht="30.75" hidden="false" customHeight="true" outlineLevel="0" collapsed="false">
      <c r="A56" s="33"/>
      <c r="B56" s="33"/>
      <c r="C56" s="34"/>
      <c r="D56" s="57"/>
      <c r="E56" s="57"/>
      <c r="F56" s="57"/>
      <c r="I56" s="57"/>
      <c r="J56" s="57"/>
      <c r="K56" s="57"/>
      <c r="L56" s="57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7"/>
    </row>
    <row r="57" customFormat="false" ht="15" hidden="false" customHeight="false" outlineLevel="0" collapsed="false">
      <c r="A57" s="33"/>
      <c r="B57" s="33"/>
      <c r="C57" s="3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7"/>
    </row>
    <row r="58" customFormat="false" ht="15" hidden="false" customHeight="false" outlineLevel="0" collapsed="false">
      <c r="A58" s="33"/>
      <c r="B58" s="33"/>
      <c r="C58" s="3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7"/>
    </row>
    <row r="59" customFormat="false" ht="15" hidden="false" customHeight="false" outlineLevel="0" collapsed="false">
      <c r="A59" s="33"/>
      <c r="B59" s="33"/>
      <c r="C59" s="3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7"/>
    </row>
    <row r="60" customFormat="false" ht="15" hidden="false" customHeight="false" outlineLevel="0" collapsed="false">
      <c r="A60" s="33"/>
      <c r="B60" s="33"/>
      <c r="C60" s="3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7"/>
    </row>
    <row r="61" customFormat="false" ht="15" hidden="false" customHeight="false" outlineLevel="0" collapsed="false">
      <c r="A61" s="33"/>
      <c r="B61" s="33"/>
      <c r="C61" s="3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7"/>
    </row>
    <row r="62" customFormat="false" ht="15" hidden="false" customHeight="false" outlineLevel="0" collapsed="false">
      <c r="A62" s="33"/>
      <c r="B62" s="33"/>
      <c r="C62" s="3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7"/>
    </row>
    <row r="63" customFormat="false" ht="15" hidden="false" customHeight="false" outlineLevel="0" collapsed="false">
      <c r="A63" s="33"/>
      <c r="B63" s="33"/>
      <c r="C63" s="34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7"/>
    </row>
    <row r="64" customFormat="false" ht="15" hidden="false" customHeight="false" outlineLevel="0" collapsed="false">
      <c r="A64" s="33"/>
      <c r="B64" s="33"/>
      <c r="C64" s="34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7"/>
    </row>
    <row r="65" customFormat="false" ht="15" hidden="false" customHeight="false" outlineLevel="0" collapsed="false">
      <c r="A65" s="33"/>
      <c r="B65" s="33"/>
      <c r="C65" s="34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7"/>
    </row>
    <row r="66" customFormat="false" ht="15" hidden="false" customHeight="false" outlineLevel="0" collapsed="false">
      <c r="A66" s="33"/>
      <c r="B66" s="33"/>
      <c r="C66" s="34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7"/>
    </row>
    <row r="67" customFormat="false" ht="15" hidden="false" customHeight="false" outlineLevel="0" collapsed="false">
      <c r="A67" s="33"/>
      <c r="B67" s="33"/>
      <c r="C67" s="3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7"/>
    </row>
    <row r="68" customFormat="false" ht="15" hidden="false" customHeight="false" outlineLevel="0" collapsed="false">
      <c r="A68" s="33"/>
      <c r="B68" s="33"/>
      <c r="C68" s="3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7"/>
    </row>
    <row r="69" customFormat="false" ht="15" hidden="false" customHeight="false" outlineLevel="0" collapsed="false">
      <c r="A69" s="33"/>
      <c r="B69" s="33"/>
      <c r="C69" s="34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7"/>
    </row>
    <row r="70" customFormat="false" ht="15" hidden="false" customHeight="false" outlineLevel="0" collapsed="false">
      <c r="A70" s="33"/>
      <c r="B70" s="33"/>
      <c r="C70" s="34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7"/>
    </row>
    <row r="71" customFormat="false" ht="15" hidden="false" customHeight="false" outlineLevel="0" collapsed="false">
      <c r="A71" s="33"/>
      <c r="B71" s="33"/>
      <c r="C71" s="34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7"/>
    </row>
    <row r="72" customFormat="false" ht="15" hidden="false" customHeight="false" outlineLevel="0" collapsed="false">
      <c r="A72" s="33"/>
      <c r="B72" s="33"/>
      <c r="C72" s="34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7"/>
    </row>
    <row r="73" customFormat="false" ht="15" hidden="false" customHeight="false" outlineLevel="0" collapsed="false">
      <c r="A73" s="33"/>
      <c r="B73" s="33"/>
      <c r="C73" s="34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7"/>
    </row>
    <row r="74" customFormat="false" ht="15" hidden="false" customHeight="false" outlineLevel="0" collapsed="false">
      <c r="A74" s="33"/>
      <c r="B74" s="33"/>
      <c r="C74" s="34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7"/>
    </row>
    <row r="75" customFormat="false" ht="15" hidden="false" customHeight="false" outlineLevel="0" collapsed="false">
      <c r="A75" s="33"/>
      <c r="B75" s="33"/>
      <c r="C75" s="34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7"/>
    </row>
    <row r="76" customFormat="false" ht="15" hidden="false" customHeight="false" outlineLevel="0" collapsed="false">
      <c r="A76" s="33"/>
      <c r="B76" s="33"/>
      <c r="C76" s="34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7"/>
    </row>
    <row r="77" customFormat="false" ht="15" hidden="false" customHeight="false" outlineLevel="0" collapsed="false">
      <c r="A77" s="33"/>
      <c r="B77" s="33"/>
      <c r="C77" s="34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7"/>
    </row>
    <row r="78" customFormat="false" ht="15" hidden="false" customHeight="false" outlineLevel="0" collapsed="false">
      <c r="A78" s="33"/>
      <c r="B78" s="33"/>
      <c r="C78" s="3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7"/>
    </row>
    <row r="79" customFormat="false" ht="15" hidden="false" customHeight="false" outlineLevel="0" collapsed="false">
      <c r="A79" s="33"/>
      <c r="B79" s="33"/>
      <c r="C79" s="3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7"/>
    </row>
    <row r="80" customFormat="false" ht="15" hidden="false" customHeight="false" outlineLevel="0" collapsed="false">
      <c r="A80" s="33"/>
      <c r="B80" s="33"/>
      <c r="C80" s="3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7"/>
    </row>
    <row r="81" customFormat="false" ht="15" hidden="false" customHeight="false" outlineLevel="0" collapsed="false">
      <c r="A81" s="33"/>
      <c r="B81" s="33"/>
      <c r="C81" s="34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7"/>
    </row>
    <row r="82" customFormat="false" ht="15" hidden="false" customHeight="false" outlineLevel="0" collapsed="false">
      <c r="A82" s="33"/>
      <c r="B82" s="33"/>
      <c r="C82" s="34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7"/>
    </row>
    <row r="83" customFormat="false" ht="15" hidden="false" customHeight="false" outlineLevel="0" collapsed="false">
      <c r="A83" s="33"/>
      <c r="B83" s="33"/>
      <c r="C83" s="34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7"/>
    </row>
    <row r="84" customFormat="false" ht="15" hidden="false" customHeight="false" outlineLevel="0" collapsed="false">
      <c r="A84" s="33"/>
      <c r="B84" s="33"/>
      <c r="C84" s="34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7"/>
    </row>
    <row r="85" customFormat="false" ht="15" hidden="false" customHeight="false" outlineLevel="0" collapsed="false">
      <c r="A85" s="33"/>
      <c r="B85" s="33"/>
      <c r="C85" s="34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7"/>
    </row>
    <row r="86" customFormat="false" ht="15" hidden="false" customHeight="false" outlineLevel="0" collapsed="false">
      <c r="A86" s="33"/>
      <c r="B86" s="33"/>
      <c r="C86" s="34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7"/>
    </row>
    <row r="87" customFormat="false" ht="15" hidden="false" customHeight="false" outlineLevel="0" collapsed="false">
      <c r="A87" s="33"/>
      <c r="B87" s="33"/>
      <c r="C87" s="34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7"/>
    </row>
    <row r="88" customFormat="false" ht="15" hidden="false" customHeight="false" outlineLevel="0" collapsed="false">
      <c r="A88" s="33"/>
      <c r="B88" s="33"/>
      <c r="C88" s="3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7"/>
    </row>
    <row r="89" customFormat="false" ht="15" hidden="false" customHeight="false" outlineLevel="0" collapsed="false">
      <c r="A89" s="33"/>
      <c r="B89" s="33"/>
      <c r="C89" s="34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7"/>
    </row>
    <row r="90" customFormat="false" ht="15" hidden="false" customHeight="false" outlineLevel="0" collapsed="false">
      <c r="A90" s="33"/>
      <c r="B90" s="33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7"/>
    </row>
    <row r="91" customFormat="false" ht="15" hidden="false" customHeight="false" outlineLevel="0" collapsed="false">
      <c r="A91" s="33"/>
      <c r="B91" s="33"/>
      <c r="C91" s="34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7"/>
    </row>
    <row r="92" customFormat="false" ht="15" hidden="false" customHeight="false" outlineLevel="0" collapsed="false">
      <c r="A92" s="33"/>
      <c r="B92" s="33"/>
      <c r="C92" s="34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7"/>
    </row>
    <row r="93" customFormat="false" ht="15" hidden="false" customHeight="false" outlineLevel="0" collapsed="false">
      <c r="A93" s="33"/>
      <c r="B93" s="33"/>
      <c r="C93" s="34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7"/>
    </row>
    <row r="94" customFormat="false" ht="15" hidden="false" customHeight="false" outlineLevel="0" collapsed="false">
      <c r="A94" s="6"/>
      <c r="B94" s="6"/>
      <c r="C94" s="58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</row>
    <row r="95" customFormat="false" ht="15" hidden="false" customHeight="false" outlineLevel="0" collapsed="false">
      <c r="A95" s="6"/>
      <c r="B95" s="6"/>
      <c r="C95" s="58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</row>
    <row r="96" customFormat="false" ht="15" hidden="false" customHeight="false" outlineLevel="0" collapsed="false">
      <c r="A96" s="6"/>
      <c r="B96" s="6"/>
      <c r="C96" s="58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</row>
    <row r="97" customFormat="false" ht="15" hidden="false" customHeight="false" outlineLevel="0" collapsed="false">
      <c r="A97" s="6"/>
      <c r="B97" s="6"/>
      <c r="C97" s="58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</row>
    <row r="98" customFormat="false" ht="15" hidden="false" customHeight="false" outlineLevel="0" collapsed="false">
      <c r="A98" s="6"/>
      <c r="B98" s="6"/>
      <c r="C98" s="58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</row>
    <row r="99" customFormat="false" ht="15" hidden="false" customHeight="false" outlineLevel="0" collapsed="false">
      <c r="A99" s="6"/>
      <c r="B99" s="6"/>
      <c r="C99" s="58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</row>
    <row r="100" customFormat="false" ht="15" hidden="false" customHeight="false" outlineLevel="0" collapsed="false">
      <c r="A100" s="6"/>
      <c r="B100" s="6"/>
      <c r="C100" s="58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</row>
    <row r="101" customFormat="false" ht="15" hidden="false" customHeight="false" outlineLevel="0" collapsed="false">
      <c r="A101" s="6"/>
      <c r="B101" s="6"/>
      <c r="C101" s="58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</row>
    <row r="102" customFormat="false" ht="15" hidden="false" customHeight="false" outlineLevel="0" collapsed="false">
      <c r="A102" s="6"/>
      <c r="B102" s="6"/>
      <c r="C102" s="58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</row>
    <row r="103" customFormat="false" ht="15" hidden="false" customHeight="false" outlineLevel="0" collapsed="false">
      <c r="A103" s="6"/>
      <c r="B103" s="6"/>
      <c r="C103" s="58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</row>
    <row r="104" customFormat="false" ht="15" hidden="false" customHeight="false" outlineLevel="0" collapsed="false">
      <c r="A104" s="6"/>
      <c r="B104" s="6"/>
      <c r="C104" s="58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</row>
    <row r="105" customFormat="false" ht="15" hidden="false" customHeight="false" outlineLevel="0" collapsed="false">
      <c r="A105" s="6"/>
      <c r="B105" s="6"/>
      <c r="C105" s="58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</row>
    <row r="106" customFormat="false" ht="15" hidden="false" customHeight="false" outlineLevel="0" collapsed="false">
      <c r="A106" s="6"/>
      <c r="B106" s="6"/>
      <c r="C106" s="5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</row>
    <row r="107" customFormat="false" ht="15" hidden="false" customHeight="false" outlineLevel="0" collapsed="false">
      <c r="A107" s="6"/>
      <c r="B107" s="6"/>
      <c r="C107" s="58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</row>
    <row r="108" customFormat="false" ht="15" hidden="false" customHeight="false" outlineLevel="0" collapsed="false">
      <c r="A108" s="6"/>
      <c r="B108" s="6"/>
      <c r="C108" s="58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</row>
    <row r="109" customFormat="false" ht="15" hidden="false" customHeight="false" outlineLevel="0" collapsed="false">
      <c r="A109" s="6"/>
      <c r="B109" s="6"/>
      <c r="C109" s="58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</row>
    <row r="110" customFormat="false" ht="15" hidden="false" customHeight="false" outlineLevel="0" collapsed="false">
      <c r="A110" s="6"/>
      <c r="B110" s="6"/>
      <c r="C110" s="58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</row>
    <row r="111" customFormat="false" ht="15" hidden="false" customHeight="false" outlineLevel="0" collapsed="false">
      <c r="A111" s="6"/>
      <c r="B111" s="6"/>
      <c r="C111" s="58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</row>
    <row r="112" customFormat="false" ht="15" hidden="false" customHeight="false" outlineLevel="0" collapsed="false">
      <c r="A112" s="6"/>
      <c r="B112" s="6"/>
      <c r="C112" s="58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</row>
    <row r="113" customFormat="false" ht="15" hidden="false" customHeight="false" outlineLevel="0" collapsed="false">
      <c r="A113" s="6"/>
      <c r="B113" s="6"/>
      <c r="C113" s="58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</row>
    <row r="114" customFormat="false" ht="15" hidden="false" customHeight="false" outlineLevel="0" collapsed="false">
      <c r="A114" s="6"/>
      <c r="B114" s="6"/>
      <c r="C114" s="58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</row>
    <row r="115" customFormat="false" ht="15" hidden="false" customHeight="false" outlineLevel="0" collapsed="false">
      <c r="A115" s="6"/>
      <c r="B115" s="6"/>
      <c r="C115" s="58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</row>
    <row r="116" customFormat="false" ht="15" hidden="false" customHeight="false" outlineLevel="0" collapsed="false">
      <c r="A116" s="6"/>
      <c r="B116" s="6"/>
      <c r="C116" s="58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</row>
    <row r="117" customFormat="false" ht="15" hidden="false" customHeight="false" outlineLevel="0" collapsed="false">
      <c r="A117" s="6"/>
      <c r="B117" s="6"/>
      <c r="C117" s="58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customFormat="false" ht="15" hidden="false" customHeight="false" outlineLevel="0" collapsed="false">
      <c r="A118" s="6"/>
      <c r="B118" s="6"/>
      <c r="C118" s="58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customFormat="false" ht="15" hidden="false" customHeight="false" outlineLevel="0" collapsed="false">
      <c r="A119" s="6"/>
      <c r="B119" s="6"/>
      <c r="C119" s="58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customFormat="false" ht="15" hidden="false" customHeight="false" outlineLevel="0" collapsed="false">
      <c r="A120" s="6"/>
      <c r="B120" s="6"/>
      <c r="C120" s="58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</row>
    <row r="121" customFormat="false" ht="15" hidden="false" customHeight="false" outlineLevel="0" collapsed="false">
      <c r="A121" s="6"/>
      <c r="B121" s="6"/>
      <c r="C121" s="58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</row>
    <row r="122" customFormat="false" ht="15" hidden="false" customHeight="false" outlineLevel="0" collapsed="false">
      <c r="A122" s="6"/>
      <c r="B122" s="6"/>
      <c r="C122" s="58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</row>
    <row r="123" customFormat="false" ht="15" hidden="false" customHeight="false" outlineLevel="0" collapsed="false">
      <c r="A123" s="6"/>
      <c r="B123" s="6"/>
      <c r="C123" s="58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</row>
    <row r="124" customFormat="false" ht="15" hidden="false" customHeight="false" outlineLevel="0" collapsed="false">
      <c r="A124" s="6"/>
      <c r="B124" s="6"/>
      <c r="C124" s="58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customFormat="false" ht="15" hidden="false" customHeight="false" outlineLevel="0" collapsed="false">
      <c r="A125" s="6"/>
      <c r="B125" s="6"/>
      <c r="C125" s="58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customFormat="false" ht="15" hidden="false" customHeight="false" outlineLevel="0" collapsed="false">
      <c r="A126" s="6"/>
      <c r="B126" s="6"/>
      <c r="C126" s="58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customFormat="false" ht="15" hidden="false" customHeight="false" outlineLevel="0" collapsed="false">
      <c r="A127" s="6"/>
      <c r="B127" s="6"/>
      <c r="C127" s="58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customFormat="false" ht="15" hidden="false" customHeight="false" outlineLevel="0" collapsed="false">
      <c r="A128" s="6"/>
      <c r="B128" s="6"/>
      <c r="C128" s="58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customFormat="false" ht="15" hidden="false" customHeight="false" outlineLevel="0" collapsed="false">
      <c r="A129" s="6"/>
      <c r="B129" s="6"/>
      <c r="C129" s="58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customFormat="false" ht="15" hidden="false" customHeight="false" outlineLevel="0" collapsed="false">
      <c r="A130" s="6"/>
      <c r="B130" s="6"/>
      <c r="C130" s="58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customFormat="false" ht="15" hidden="false" customHeight="false" outlineLevel="0" collapsed="false">
      <c r="A131" s="6"/>
      <c r="B131" s="6"/>
      <c r="C131" s="58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customFormat="false" ht="15" hidden="false" customHeight="false" outlineLevel="0" collapsed="false">
      <c r="A132" s="6"/>
      <c r="B132" s="6"/>
      <c r="C132" s="58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customFormat="false" ht="15" hidden="false" customHeight="false" outlineLevel="0" collapsed="false">
      <c r="A133" s="6"/>
      <c r="B133" s="6"/>
      <c r="C133" s="58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customFormat="false" ht="15" hidden="false" customHeight="false" outlineLevel="0" collapsed="false">
      <c r="A134" s="6"/>
      <c r="B134" s="6"/>
      <c r="C134" s="58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customFormat="false" ht="15" hidden="false" customHeight="false" outlineLevel="0" collapsed="false">
      <c r="A135" s="6"/>
      <c r="B135" s="6"/>
      <c r="C135" s="58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customFormat="false" ht="15" hidden="false" customHeight="false" outlineLevel="0" collapsed="false">
      <c r="A136" s="6"/>
      <c r="B136" s="6"/>
      <c r="C136" s="58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customFormat="false" ht="15" hidden="false" customHeight="false" outlineLevel="0" collapsed="false">
      <c r="A137" s="6"/>
      <c r="B137" s="6"/>
      <c r="C137" s="58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customFormat="false" ht="15" hidden="false" customHeight="false" outlineLevel="0" collapsed="false">
      <c r="A138" s="6"/>
      <c r="B138" s="6"/>
      <c r="C138" s="58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customFormat="false" ht="15" hidden="false" customHeight="false" outlineLevel="0" collapsed="false">
      <c r="A139" s="6"/>
      <c r="B139" s="6"/>
      <c r="C139" s="58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customFormat="false" ht="15" hidden="false" customHeight="false" outlineLevel="0" collapsed="false">
      <c r="A140" s="6"/>
      <c r="B140" s="6"/>
      <c r="C140" s="58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customFormat="false" ht="15" hidden="false" customHeight="false" outlineLevel="0" collapsed="false">
      <c r="A141" s="6"/>
      <c r="B141" s="6"/>
      <c r="C141" s="58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customFormat="false" ht="15" hidden="false" customHeight="false" outlineLevel="0" collapsed="false">
      <c r="A142" s="6"/>
      <c r="B142" s="6"/>
      <c r="C142" s="58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customFormat="false" ht="15" hidden="false" customHeight="false" outlineLevel="0" collapsed="false">
      <c r="A143" s="6"/>
      <c r="B143" s="6"/>
      <c r="C143" s="58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customFormat="false" ht="15" hidden="false" customHeight="false" outlineLevel="0" collapsed="false">
      <c r="A144" s="6"/>
      <c r="B144" s="6"/>
      <c r="C144" s="58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customFormat="false" ht="15" hidden="false" customHeight="false" outlineLevel="0" collapsed="false">
      <c r="A145" s="6"/>
      <c r="B145" s="6"/>
      <c r="C145" s="58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customFormat="false" ht="15" hidden="false" customHeight="false" outlineLevel="0" collapsed="false">
      <c r="A146" s="6"/>
      <c r="B146" s="6"/>
      <c r="C146" s="58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customFormat="false" ht="15" hidden="false" customHeight="false" outlineLevel="0" collapsed="false">
      <c r="A147" s="6"/>
      <c r="B147" s="6"/>
      <c r="C147" s="58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customFormat="false" ht="15" hidden="false" customHeight="false" outlineLevel="0" collapsed="false">
      <c r="A148" s="6"/>
      <c r="B148" s="6"/>
      <c r="C148" s="58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customFormat="false" ht="15" hidden="false" customHeight="false" outlineLevel="0" collapsed="false">
      <c r="A149" s="6"/>
      <c r="B149" s="6"/>
      <c r="C149" s="58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customFormat="false" ht="15" hidden="false" customHeight="false" outlineLevel="0" collapsed="false">
      <c r="A150" s="6"/>
      <c r="B150" s="6"/>
      <c r="C150" s="58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customFormat="false" ht="15" hidden="false" customHeight="false" outlineLevel="0" collapsed="false">
      <c r="A151" s="6"/>
      <c r="B151" s="6"/>
      <c r="C151" s="58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customFormat="false" ht="15" hidden="false" customHeight="false" outlineLevel="0" collapsed="false">
      <c r="A152" s="6"/>
      <c r="B152" s="6"/>
      <c r="C152" s="58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customFormat="false" ht="15" hidden="false" customHeight="false" outlineLevel="0" collapsed="false">
      <c r="A153" s="6"/>
      <c r="B153" s="6"/>
      <c r="C153" s="58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customFormat="false" ht="15" hidden="false" customHeight="false" outlineLevel="0" collapsed="false">
      <c r="A154" s="6"/>
      <c r="B154" s="6"/>
      <c r="C154" s="58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customFormat="false" ht="15" hidden="false" customHeight="false" outlineLevel="0" collapsed="false">
      <c r="A155" s="6"/>
      <c r="B155" s="6"/>
      <c r="C155" s="58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customFormat="false" ht="15" hidden="false" customHeight="false" outlineLevel="0" collapsed="false">
      <c r="A156" s="6"/>
      <c r="B156" s="6"/>
      <c r="C156" s="58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customFormat="false" ht="15" hidden="false" customHeight="false" outlineLevel="0" collapsed="false">
      <c r="A157" s="6"/>
      <c r="B157" s="6"/>
      <c r="C157" s="58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customFormat="false" ht="15" hidden="false" customHeight="false" outlineLevel="0" collapsed="false">
      <c r="A158" s="6"/>
      <c r="B158" s="6"/>
      <c r="C158" s="58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customFormat="false" ht="15" hidden="false" customHeight="false" outlineLevel="0" collapsed="false">
      <c r="A159" s="6"/>
      <c r="B159" s="6"/>
      <c r="C159" s="58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customFormat="false" ht="15" hidden="false" customHeight="false" outlineLevel="0" collapsed="false">
      <c r="A160" s="6"/>
      <c r="B160" s="6"/>
      <c r="C160" s="58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customFormat="false" ht="15" hidden="false" customHeight="false" outlineLevel="0" collapsed="false">
      <c r="A161" s="6"/>
      <c r="B161" s="6"/>
      <c r="C161" s="58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customFormat="false" ht="15" hidden="false" customHeight="false" outlineLevel="0" collapsed="false">
      <c r="A162" s="6"/>
      <c r="B162" s="6"/>
      <c r="C162" s="58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customFormat="false" ht="15" hidden="false" customHeight="false" outlineLevel="0" collapsed="false">
      <c r="A163" s="6"/>
      <c r="B163" s="6"/>
      <c r="C163" s="58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customFormat="false" ht="15" hidden="false" customHeight="false" outlineLevel="0" collapsed="false">
      <c r="A164" s="6"/>
      <c r="B164" s="6"/>
      <c r="C164" s="58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customFormat="false" ht="15" hidden="false" customHeight="false" outlineLevel="0" collapsed="false">
      <c r="A165" s="6"/>
      <c r="B165" s="6"/>
      <c r="C165" s="58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customFormat="false" ht="15" hidden="false" customHeight="false" outlineLevel="0" collapsed="false">
      <c r="A166" s="6"/>
      <c r="B166" s="6"/>
      <c r="C166" s="58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customFormat="false" ht="15" hidden="false" customHeight="false" outlineLevel="0" collapsed="false">
      <c r="A167" s="6"/>
      <c r="B167" s="6"/>
      <c r="C167" s="58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customFormat="false" ht="15" hidden="false" customHeight="false" outlineLevel="0" collapsed="false">
      <c r="A168" s="6"/>
      <c r="B168" s="6"/>
      <c r="C168" s="58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customFormat="false" ht="15" hidden="false" customHeight="false" outlineLevel="0" collapsed="false">
      <c r="A169" s="6"/>
      <c r="B169" s="6"/>
      <c r="C169" s="58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customFormat="false" ht="15" hidden="false" customHeight="false" outlineLevel="0" collapsed="false">
      <c r="A170" s="6"/>
      <c r="B170" s="6"/>
      <c r="C170" s="58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customFormat="false" ht="15" hidden="false" customHeight="false" outlineLevel="0" collapsed="false">
      <c r="A171" s="6"/>
      <c r="B171" s="6"/>
      <c r="C171" s="58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customFormat="false" ht="15" hidden="false" customHeight="false" outlineLevel="0" collapsed="false">
      <c r="A172" s="6"/>
      <c r="B172" s="6"/>
      <c r="C172" s="58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customFormat="false" ht="15" hidden="false" customHeight="false" outlineLevel="0" collapsed="false">
      <c r="A173" s="6"/>
      <c r="B173" s="6"/>
      <c r="C173" s="58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customFormat="false" ht="15" hidden="false" customHeight="false" outlineLevel="0" collapsed="false">
      <c r="A174" s="6"/>
      <c r="B174" s="6"/>
      <c r="C174" s="58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customFormat="false" ht="15" hidden="false" customHeight="false" outlineLevel="0" collapsed="false">
      <c r="A175" s="6"/>
      <c r="B175" s="6"/>
      <c r="C175" s="58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customFormat="false" ht="15" hidden="false" customHeight="false" outlineLevel="0" collapsed="false">
      <c r="A176" s="6"/>
      <c r="B176" s="6"/>
      <c r="C176" s="58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customFormat="false" ht="15" hidden="false" customHeight="false" outlineLevel="0" collapsed="false">
      <c r="A177" s="6"/>
      <c r="B177" s="6"/>
      <c r="C177" s="58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customFormat="false" ht="15" hidden="false" customHeight="false" outlineLevel="0" collapsed="false">
      <c r="A178" s="6"/>
      <c r="B178" s="6"/>
      <c r="C178" s="58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customFormat="false" ht="15" hidden="false" customHeight="false" outlineLevel="0" collapsed="false">
      <c r="A179" s="6"/>
      <c r="B179" s="6"/>
      <c r="C179" s="58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customFormat="false" ht="15" hidden="false" customHeight="false" outlineLevel="0" collapsed="false">
      <c r="A180" s="6"/>
      <c r="B180" s="6"/>
      <c r="C180" s="58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customFormat="false" ht="15" hidden="false" customHeight="false" outlineLevel="0" collapsed="false">
      <c r="A181" s="6"/>
      <c r="B181" s="6"/>
      <c r="C181" s="58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customFormat="false" ht="15" hidden="false" customHeight="false" outlineLevel="0" collapsed="false">
      <c r="A182" s="6"/>
      <c r="B182" s="6"/>
      <c r="C182" s="5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customFormat="false" ht="15" hidden="false" customHeight="false" outlineLevel="0" collapsed="false">
      <c r="A183" s="6"/>
      <c r="B183" s="6"/>
      <c r="C183" s="58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customFormat="false" ht="15" hidden="false" customHeight="false" outlineLevel="0" collapsed="false">
      <c r="A184" s="6"/>
      <c r="B184" s="6"/>
      <c r="C184" s="5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customFormat="false" ht="15" hidden="false" customHeight="false" outlineLevel="0" collapsed="false">
      <c r="A185" s="6"/>
      <c r="B185" s="6"/>
      <c r="C185" s="58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customFormat="false" ht="15" hidden="false" customHeight="false" outlineLevel="0" collapsed="false">
      <c r="A186" s="6"/>
      <c r="B186" s="6"/>
      <c r="C186" s="58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customFormat="false" ht="15" hidden="false" customHeight="false" outlineLevel="0" collapsed="false">
      <c r="A187" s="6"/>
      <c r="B187" s="6"/>
      <c r="C187" s="58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customFormat="false" ht="15" hidden="false" customHeight="false" outlineLevel="0" collapsed="false">
      <c r="A188" s="6"/>
      <c r="B188" s="6"/>
      <c r="C188" s="58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customFormat="false" ht="15" hidden="false" customHeight="false" outlineLevel="0" collapsed="false">
      <c r="A189" s="6"/>
      <c r="B189" s="6"/>
      <c r="C189" s="58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customFormat="false" ht="15" hidden="false" customHeight="false" outlineLevel="0" collapsed="false">
      <c r="A190" s="6"/>
      <c r="B190" s="6"/>
      <c r="C190" s="58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customFormat="false" ht="15" hidden="false" customHeight="false" outlineLevel="0" collapsed="false">
      <c r="A191" s="6"/>
      <c r="B191" s="6"/>
      <c r="C191" s="58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customFormat="false" ht="15" hidden="false" customHeight="false" outlineLevel="0" collapsed="false">
      <c r="A192" s="6"/>
      <c r="B192" s="6"/>
      <c r="C192" s="58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customFormat="false" ht="15" hidden="false" customHeight="false" outlineLevel="0" collapsed="false">
      <c r="A193" s="6"/>
      <c r="B193" s="6"/>
      <c r="C193" s="58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customFormat="false" ht="15" hidden="false" customHeight="false" outlineLevel="0" collapsed="false">
      <c r="A194" s="6"/>
      <c r="B194" s="6"/>
      <c r="C194" s="58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customFormat="false" ht="15" hidden="false" customHeight="false" outlineLevel="0" collapsed="false">
      <c r="A195" s="6"/>
      <c r="B195" s="6"/>
      <c r="C195" s="58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customFormat="false" ht="15" hidden="false" customHeight="false" outlineLevel="0" collapsed="false">
      <c r="A196" s="6"/>
      <c r="B196" s="6"/>
      <c r="C196" s="58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customFormat="false" ht="15" hidden="false" customHeight="false" outlineLevel="0" collapsed="false">
      <c r="A197" s="6"/>
      <c r="B197" s="6"/>
      <c r="C197" s="58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customFormat="false" ht="15" hidden="false" customHeight="false" outlineLevel="0" collapsed="false">
      <c r="A198" s="6"/>
      <c r="B198" s="6"/>
      <c r="C198" s="58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customFormat="false" ht="15" hidden="false" customHeight="false" outlineLevel="0" collapsed="false">
      <c r="A199" s="6"/>
      <c r="B199" s="6"/>
      <c r="C199" s="58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customFormat="false" ht="15" hidden="false" customHeight="false" outlineLevel="0" collapsed="false">
      <c r="A200" s="6"/>
      <c r="B200" s="6"/>
      <c r="C200" s="58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customFormat="false" ht="15" hidden="false" customHeight="false" outlineLevel="0" collapsed="false">
      <c r="A201" s="6"/>
      <c r="B201" s="6"/>
      <c r="C201" s="58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customFormat="false" ht="15" hidden="false" customHeight="false" outlineLevel="0" collapsed="false">
      <c r="A202" s="6"/>
      <c r="B202" s="6"/>
      <c r="C202" s="58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customFormat="false" ht="15" hidden="false" customHeight="false" outlineLevel="0" collapsed="false">
      <c r="A203" s="6"/>
      <c r="B203" s="6"/>
      <c r="C203" s="58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customFormat="false" ht="15" hidden="false" customHeight="false" outlineLevel="0" collapsed="false">
      <c r="A204" s="6"/>
      <c r="B204" s="6"/>
      <c r="C204" s="58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customFormat="false" ht="15" hidden="false" customHeight="false" outlineLevel="0" collapsed="false">
      <c r="A205" s="6"/>
      <c r="B205" s="6"/>
      <c r="C205" s="58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customFormat="false" ht="15" hidden="false" customHeight="false" outlineLevel="0" collapsed="false">
      <c r="A206" s="6"/>
      <c r="B206" s="6"/>
      <c r="C206" s="58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customFormat="false" ht="15" hidden="false" customHeight="false" outlineLevel="0" collapsed="false">
      <c r="A207" s="6"/>
      <c r="B207" s="6"/>
      <c r="C207" s="58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customFormat="false" ht="15" hidden="false" customHeight="false" outlineLevel="0" collapsed="false">
      <c r="A208" s="6"/>
      <c r="B208" s="6"/>
      <c r="C208" s="58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customFormat="false" ht="15" hidden="false" customHeight="false" outlineLevel="0" collapsed="false">
      <c r="A209" s="6"/>
      <c r="B209" s="6"/>
      <c r="C209" s="58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customFormat="false" ht="15" hidden="false" customHeight="false" outlineLevel="0" collapsed="false">
      <c r="A210" s="6"/>
      <c r="B210" s="6"/>
      <c r="C210" s="58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customFormat="false" ht="15" hidden="false" customHeight="false" outlineLevel="0" collapsed="false">
      <c r="A211" s="6"/>
      <c r="B211" s="6"/>
      <c r="C211" s="58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customFormat="false" ht="15" hidden="false" customHeight="false" outlineLevel="0" collapsed="false">
      <c r="A212" s="6"/>
      <c r="B212" s="6"/>
      <c r="C212" s="58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customFormat="false" ht="15" hidden="false" customHeight="false" outlineLevel="0" collapsed="false">
      <c r="A213" s="6"/>
      <c r="B213" s="6"/>
      <c r="C213" s="58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customFormat="false" ht="15" hidden="false" customHeight="false" outlineLevel="0" collapsed="false">
      <c r="A214" s="6"/>
      <c r="B214" s="6"/>
      <c r="C214" s="58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customFormat="false" ht="15" hidden="false" customHeight="false" outlineLevel="0" collapsed="false">
      <c r="A215" s="6"/>
      <c r="B215" s="6"/>
      <c r="C215" s="58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customFormat="false" ht="15" hidden="false" customHeight="false" outlineLevel="0" collapsed="false">
      <c r="A216" s="6"/>
      <c r="B216" s="6"/>
      <c r="C216" s="58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customFormat="false" ht="15" hidden="false" customHeight="false" outlineLevel="0" collapsed="false">
      <c r="A217" s="6"/>
      <c r="B217" s="6"/>
      <c r="C217" s="58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customFormat="false" ht="15" hidden="false" customHeight="false" outlineLevel="0" collapsed="false">
      <c r="A218" s="6"/>
      <c r="B218" s="6"/>
      <c r="C218" s="58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customFormat="false" ht="15" hidden="false" customHeight="false" outlineLevel="0" collapsed="false">
      <c r="A219" s="6"/>
      <c r="B219" s="6"/>
      <c r="C219" s="58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customFormat="false" ht="15" hidden="false" customHeight="false" outlineLevel="0" collapsed="false">
      <c r="A220" s="6"/>
      <c r="B220" s="6"/>
      <c r="C220" s="58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customFormat="false" ht="15" hidden="false" customHeight="false" outlineLevel="0" collapsed="false">
      <c r="A221" s="6"/>
      <c r="B221" s="6"/>
      <c r="C221" s="58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customFormat="false" ht="15" hidden="false" customHeight="false" outlineLevel="0" collapsed="false">
      <c r="A222" s="6"/>
      <c r="B222" s="6"/>
      <c r="C222" s="58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customFormat="false" ht="15" hidden="false" customHeight="false" outlineLevel="0" collapsed="false">
      <c r="A223" s="6"/>
      <c r="B223" s="6"/>
      <c r="C223" s="58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customFormat="false" ht="15" hidden="false" customHeight="false" outlineLevel="0" collapsed="false">
      <c r="A224" s="6"/>
      <c r="B224" s="6"/>
      <c r="C224" s="58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customFormat="false" ht="15" hidden="false" customHeight="false" outlineLevel="0" collapsed="false">
      <c r="A225" s="6"/>
      <c r="B225" s="6"/>
      <c r="C225" s="58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customFormat="false" ht="15" hidden="false" customHeight="false" outlineLevel="0" collapsed="false">
      <c r="A226" s="6"/>
      <c r="B226" s="6"/>
      <c r="C226" s="58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customFormat="false" ht="15" hidden="false" customHeight="false" outlineLevel="0" collapsed="false">
      <c r="A227" s="6"/>
      <c r="B227" s="6"/>
      <c r="C227" s="58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customFormat="false" ht="15" hidden="false" customHeight="false" outlineLevel="0" collapsed="false">
      <c r="A228" s="6"/>
      <c r="B228" s="6"/>
      <c r="C228" s="58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customFormat="false" ht="15" hidden="false" customHeight="false" outlineLevel="0" collapsed="false">
      <c r="A229" s="6"/>
      <c r="B229" s="6"/>
      <c r="C229" s="58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customFormat="false" ht="15" hidden="false" customHeight="false" outlineLevel="0" collapsed="false">
      <c r="A230" s="6"/>
      <c r="B230" s="6"/>
      <c r="C230" s="58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customFormat="false" ht="15" hidden="false" customHeight="false" outlineLevel="0" collapsed="false">
      <c r="A231" s="6"/>
      <c r="B231" s="6"/>
      <c r="C231" s="58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customFormat="false" ht="15" hidden="false" customHeight="false" outlineLevel="0" collapsed="false">
      <c r="A232" s="6"/>
      <c r="B232" s="6"/>
      <c r="C232" s="58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customFormat="false" ht="15" hidden="false" customHeight="false" outlineLevel="0" collapsed="false">
      <c r="A233" s="6"/>
      <c r="B233" s="6"/>
      <c r="C233" s="58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customFormat="false" ht="15" hidden="false" customHeight="false" outlineLevel="0" collapsed="false">
      <c r="A234" s="6"/>
      <c r="B234" s="6"/>
      <c r="C234" s="58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customFormat="false" ht="15" hidden="false" customHeight="false" outlineLevel="0" collapsed="false">
      <c r="A235" s="6"/>
      <c r="B235" s="6"/>
      <c r="C235" s="58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customFormat="false" ht="15" hidden="false" customHeight="false" outlineLevel="0" collapsed="false">
      <c r="A236" s="6"/>
      <c r="B236" s="6"/>
      <c r="C236" s="58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customFormat="false" ht="15" hidden="false" customHeight="false" outlineLevel="0" collapsed="false">
      <c r="A237" s="6"/>
      <c r="B237" s="6"/>
      <c r="C237" s="58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customFormat="false" ht="15" hidden="false" customHeight="false" outlineLevel="0" collapsed="false">
      <c r="A238" s="6"/>
      <c r="B238" s="6"/>
      <c r="C238" s="58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customFormat="false" ht="15" hidden="false" customHeight="false" outlineLevel="0" collapsed="false">
      <c r="A239" s="6"/>
      <c r="B239" s="6"/>
      <c r="C239" s="58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customFormat="false" ht="15" hidden="false" customHeight="false" outlineLevel="0" collapsed="false">
      <c r="A240" s="6"/>
      <c r="B240" s="6"/>
      <c r="C240" s="58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customFormat="false" ht="15" hidden="false" customHeight="false" outlineLevel="0" collapsed="false">
      <c r="A241" s="6"/>
      <c r="B241" s="6"/>
      <c r="C241" s="58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customFormat="false" ht="15" hidden="false" customHeight="false" outlineLevel="0" collapsed="false">
      <c r="A242" s="6"/>
      <c r="B242" s="6"/>
      <c r="C242" s="58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customFormat="false" ht="15" hidden="false" customHeight="false" outlineLevel="0" collapsed="false">
      <c r="A243" s="6"/>
      <c r="B243" s="6"/>
      <c r="C243" s="58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customFormat="false" ht="15" hidden="false" customHeight="false" outlineLevel="0" collapsed="false">
      <c r="A244" s="6"/>
      <c r="B244" s="6"/>
      <c r="C244" s="58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customFormat="false" ht="15" hidden="false" customHeight="false" outlineLevel="0" collapsed="false">
      <c r="A245" s="6"/>
      <c r="B245" s="6"/>
      <c r="C245" s="58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customFormat="false" ht="15" hidden="false" customHeight="false" outlineLevel="0" collapsed="false">
      <c r="A246" s="6"/>
      <c r="B246" s="6"/>
      <c r="C246" s="58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customFormat="false" ht="15" hidden="false" customHeight="false" outlineLevel="0" collapsed="false">
      <c r="A247" s="6"/>
      <c r="B247" s="6"/>
      <c r="C247" s="58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customFormat="false" ht="15" hidden="false" customHeight="false" outlineLevel="0" collapsed="false">
      <c r="A248" s="6"/>
      <c r="B248" s="6"/>
      <c r="C248" s="58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customFormat="false" ht="15" hidden="false" customHeight="false" outlineLevel="0" collapsed="false">
      <c r="A249" s="6"/>
      <c r="B249" s="6"/>
      <c r="C249" s="58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customFormat="false" ht="15" hidden="false" customHeight="false" outlineLevel="0" collapsed="false">
      <c r="A250" s="6"/>
      <c r="B250" s="6"/>
      <c r="C250" s="58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customFormat="false" ht="15" hidden="false" customHeight="false" outlineLevel="0" collapsed="false">
      <c r="A251" s="6"/>
      <c r="B251" s="6"/>
      <c r="C251" s="58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customFormat="false" ht="15" hidden="false" customHeight="false" outlineLevel="0" collapsed="false">
      <c r="A252" s="6"/>
      <c r="B252" s="6"/>
      <c r="C252" s="58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customFormat="false" ht="15" hidden="false" customHeight="false" outlineLevel="0" collapsed="false">
      <c r="A253" s="6"/>
      <c r="B253" s="6"/>
      <c r="C253" s="58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customFormat="false" ht="15" hidden="false" customHeight="false" outlineLevel="0" collapsed="false">
      <c r="A254" s="6"/>
      <c r="B254" s="6"/>
      <c r="C254" s="58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customFormat="false" ht="15" hidden="false" customHeight="false" outlineLevel="0" collapsed="false">
      <c r="A255" s="6"/>
      <c r="B255" s="6"/>
      <c r="C255" s="58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customFormat="false" ht="15" hidden="false" customHeight="false" outlineLevel="0" collapsed="false">
      <c r="A256" s="6"/>
      <c r="B256" s="6"/>
      <c r="C256" s="58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customFormat="false" ht="15" hidden="false" customHeight="false" outlineLevel="0" collapsed="false">
      <c r="A257" s="6"/>
      <c r="B257" s="6"/>
      <c r="C257" s="58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customFormat="false" ht="15" hidden="false" customHeight="false" outlineLevel="0" collapsed="false">
      <c r="A258" s="6"/>
      <c r="B258" s="6"/>
      <c r="C258" s="58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customFormat="false" ht="15" hidden="false" customHeight="false" outlineLevel="0" collapsed="false">
      <c r="A259" s="6"/>
      <c r="B259" s="6"/>
      <c r="C259" s="58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customFormat="false" ht="15" hidden="false" customHeight="false" outlineLevel="0" collapsed="false">
      <c r="A260" s="6"/>
      <c r="B260" s="6"/>
      <c r="C260" s="58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customFormat="false" ht="15" hidden="false" customHeight="false" outlineLevel="0" collapsed="false">
      <c r="A261" s="6"/>
      <c r="B261" s="6"/>
      <c r="C261" s="58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customFormat="false" ht="15" hidden="false" customHeight="false" outlineLevel="0" collapsed="false">
      <c r="A262" s="6"/>
      <c r="B262" s="6"/>
      <c r="C262" s="58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customFormat="false" ht="15" hidden="false" customHeight="false" outlineLevel="0" collapsed="false">
      <c r="A263" s="6"/>
      <c r="B263" s="6"/>
      <c r="C263" s="58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customFormat="false" ht="15" hidden="false" customHeight="false" outlineLevel="0" collapsed="false">
      <c r="A264" s="6"/>
      <c r="B264" s="6"/>
      <c r="C264" s="58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customFormat="false" ht="15" hidden="false" customHeight="false" outlineLevel="0" collapsed="false">
      <c r="A265" s="6"/>
      <c r="B265" s="6"/>
      <c r="C265" s="58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customFormat="false" ht="15" hidden="false" customHeight="false" outlineLevel="0" collapsed="false">
      <c r="A266" s="6"/>
      <c r="B266" s="6"/>
      <c r="C266" s="58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customFormat="false" ht="15" hidden="false" customHeight="false" outlineLevel="0" collapsed="false">
      <c r="A267" s="6"/>
      <c r="B267" s="6"/>
      <c r="C267" s="58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customFormat="false" ht="15" hidden="false" customHeight="false" outlineLevel="0" collapsed="false">
      <c r="A268" s="6"/>
      <c r="B268" s="6"/>
      <c r="C268" s="58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customFormat="false" ht="15" hidden="false" customHeight="false" outlineLevel="0" collapsed="false">
      <c r="A269" s="6"/>
      <c r="B269" s="6"/>
      <c r="C269" s="58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customFormat="false" ht="15" hidden="false" customHeight="false" outlineLevel="0" collapsed="false">
      <c r="A270" s="6"/>
      <c r="B270" s="6"/>
      <c r="C270" s="58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customFormat="false" ht="15" hidden="false" customHeight="false" outlineLevel="0" collapsed="false">
      <c r="A271" s="6"/>
      <c r="B271" s="6"/>
      <c r="C271" s="58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customFormat="false" ht="15" hidden="false" customHeight="false" outlineLevel="0" collapsed="false">
      <c r="A272" s="6"/>
      <c r="B272" s="6"/>
      <c r="C272" s="58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customFormat="false" ht="15" hidden="false" customHeight="false" outlineLevel="0" collapsed="false">
      <c r="A273" s="6"/>
      <c r="B273" s="6"/>
      <c r="C273" s="58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customFormat="false" ht="15" hidden="false" customHeight="false" outlineLevel="0" collapsed="false">
      <c r="A274" s="6"/>
      <c r="B274" s="6"/>
      <c r="C274" s="58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customFormat="false" ht="15" hidden="false" customHeight="false" outlineLevel="0" collapsed="false">
      <c r="A275" s="6"/>
      <c r="B275" s="6"/>
      <c r="C275" s="58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customFormat="false" ht="15" hidden="false" customHeight="false" outlineLevel="0" collapsed="false">
      <c r="A276" s="6"/>
      <c r="B276" s="6"/>
      <c r="C276" s="58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customFormat="false" ht="15" hidden="false" customHeight="false" outlineLevel="0" collapsed="false">
      <c r="A277" s="6"/>
      <c r="B277" s="6"/>
      <c r="C277" s="58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customFormat="false" ht="15" hidden="false" customHeight="false" outlineLevel="0" collapsed="false">
      <c r="A278" s="6"/>
      <c r="B278" s="6"/>
      <c r="C278" s="58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customFormat="false" ht="15" hidden="false" customHeight="false" outlineLevel="0" collapsed="false">
      <c r="A279" s="6"/>
      <c r="B279" s="6"/>
      <c r="C279" s="58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customFormat="false" ht="15" hidden="false" customHeight="false" outlineLevel="0" collapsed="false">
      <c r="A280" s="6"/>
      <c r="B280" s="6"/>
      <c r="C280" s="58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customFormat="false" ht="15" hidden="false" customHeight="false" outlineLevel="0" collapsed="false">
      <c r="A281" s="6"/>
      <c r="B281" s="6"/>
      <c r="C281" s="58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customFormat="false" ht="15" hidden="false" customHeight="false" outlineLevel="0" collapsed="false">
      <c r="A282" s="6"/>
      <c r="B282" s="6"/>
      <c r="C282" s="58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customFormat="false" ht="15" hidden="false" customHeight="false" outlineLevel="0" collapsed="false">
      <c r="A283" s="6"/>
      <c r="B283" s="6"/>
      <c r="C283" s="58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customFormat="false" ht="15" hidden="false" customHeight="false" outlineLevel="0" collapsed="false">
      <c r="A284" s="6"/>
      <c r="B284" s="6"/>
      <c r="C284" s="58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customFormat="false" ht="15" hidden="false" customHeight="false" outlineLevel="0" collapsed="false">
      <c r="A285" s="6"/>
      <c r="B285" s="6"/>
      <c r="C285" s="58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customFormat="false" ht="15" hidden="false" customHeight="false" outlineLevel="0" collapsed="false">
      <c r="A286" s="6"/>
      <c r="B286" s="6"/>
      <c r="C286" s="58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customFormat="false" ht="15" hidden="false" customHeight="false" outlineLevel="0" collapsed="false">
      <c r="A287" s="6"/>
      <c r="B287" s="6"/>
      <c r="C287" s="58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customFormat="false" ht="15" hidden="false" customHeight="false" outlineLevel="0" collapsed="false">
      <c r="A288" s="6"/>
      <c r="B288" s="6"/>
      <c r="C288" s="58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customFormat="false" ht="15" hidden="false" customHeight="false" outlineLevel="0" collapsed="false">
      <c r="A289" s="6"/>
      <c r="B289" s="6"/>
      <c r="C289" s="58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customFormat="false" ht="15" hidden="false" customHeight="false" outlineLevel="0" collapsed="false">
      <c r="A290" s="6"/>
      <c r="B290" s="6"/>
      <c r="C290" s="58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customFormat="false" ht="15" hidden="false" customHeight="false" outlineLevel="0" collapsed="false">
      <c r="A291" s="6"/>
      <c r="B291" s="6"/>
      <c r="C291" s="58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customFormat="false" ht="15" hidden="false" customHeight="false" outlineLevel="0" collapsed="false">
      <c r="A292" s="6"/>
      <c r="B292" s="6"/>
      <c r="C292" s="58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customFormat="false" ht="15" hidden="false" customHeight="false" outlineLevel="0" collapsed="false">
      <c r="A293" s="6"/>
      <c r="B293" s="6"/>
      <c r="C293" s="58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customFormat="false" ht="15" hidden="false" customHeight="false" outlineLevel="0" collapsed="false">
      <c r="A294" s="6"/>
      <c r="B294" s="6"/>
      <c r="C294" s="58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customFormat="false" ht="15" hidden="false" customHeight="false" outlineLevel="0" collapsed="false">
      <c r="A295" s="6"/>
      <c r="B295" s="6"/>
      <c r="C295" s="58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customFormat="false" ht="15" hidden="false" customHeight="false" outlineLevel="0" collapsed="false">
      <c r="A296" s="6"/>
      <c r="B296" s="6"/>
      <c r="C296" s="58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customFormat="false" ht="15" hidden="false" customHeight="false" outlineLevel="0" collapsed="false">
      <c r="A297" s="6"/>
      <c r="B297" s="6"/>
      <c r="C297" s="58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customFormat="false" ht="15" hidden="false" customHeight="false" outlineLevel="0" collapsed="false">
      <c r="A298" s="6"/>
      <c r="B298" s="6"/>
      <c r="C298" s="58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customFormat="false" ht="15" hidden="false" customHeight="false" outlineLevel="0" collapsed="false">
      <c r="A299" s="6"/>
      <c r="B299" s="6"/>
      <c r="C299" s="58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customFormat="false" ht="15" hidden="false" customHeight="false" outlineLevel="0" collapsed="false">
      <c r="A300" s="6"/>
      <c r="B300" s="6"/>
      <c r="C300" s="58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customFormat="false" ht="15" hidden="false" customHeight="false" outlineLevel="0" collapsed="false">
      <c r="A301" s="6"/>
      <c r="B301" s="6"/>
      <c r="C301" s="58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customFormat="false" ht="15" hidden="false" customHeight="false" outlineLevel="0" collapsed="false">
      <c r="A302" s="6"/>
      <c r="B302" s="6"/>
      <c r="C302" s="58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customFormat="false" ht="15" hidden="false" customHeight="false" outlineLevel="0" collapsed="false">
      <c r="A303" s="6"/>
      <c r="B303" s="6"/>
      <c r="C303" s="58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customFormat="false" ht="15" hidden="false" customHeight="false" outlineLevel="0" collapsed="false">
      <c r="A304" s="6"/>
      <c r="B304" s="6"/>
      <c r="C304" s="58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customFormat="false" ht="15" hidden="false" customHeight="false" outlineLevel="0" collapsed="false">
      <c r="A305" s="6"/>
      <c r="B305" s="6"/>
      <c r="C305" s="58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customFormat="false" ht="15" hidden="false" customHeight="false" outlineLevel="0" collapsed="false">
      <c r="A306" s="6"/>
      <c r="B306" s="6"/>
      <c r="C306" s="58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customFormat="false" ht="15" hidden="false" customHeight="false" outlineLevel="0" collapsed="false">
      <c r="A307" s="6"/>
      <c r="B307" s="6"/>
      <c r="C307" s="58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customFormat="false" ht="15" hidden="false" customHeight="false" outlineLevel="0" collapsed="false">
      <c r="A308" s="6"/>
      <c r="B308" s="6"/>
      <c r="C308" s="58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customFormat="false" ht="15" hidden="false" customHeight="false" outlineLevel="0" collapsed="false">
      <c r="A309" s="6"/>
      <c r="B309" s="6"/>
      <c r="C309" s="58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customFormat="false" ht="15" hidden="false" customHeight="false" outlineLevel="0" collapsed="false">
      <c r="A310" s="6"/>
      <c r="B310" s="6"/>
      <c r="C310" s="58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customFormat="false" ht="15" hidden="false" customHeight="false" outlineLevel="0" collapsed="false">
      <c r="A311" s="6"/>
      <c r="B311" s="6"/>
      <c r="C311" s="58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customFormat="false" ht="15" hidden="false" customHeight="false" outlineLevel="0" collapsed="false">
      <c r="A312" s="6"/>
      <c r="B312" s="6"/>
      <c r="C312" s="58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customFormat="false" ht="15" hidden="false" customHeight="false" outlineLevel="0" collapsed="false">
      <c r="A313" s="6"/>
      <c r="B313" s="6"/>
      <c r="C313" s="58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customFormat="false" ht="15" hidden="false" customHeight="false" outlineLevel="0" collapsed="false">
      <c r="A314" s="6"/>
      <c r="B314" s="6"/>
      <c r="C314" s="58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customFormat="false" ht="15" hidden="false" customHeight="false" outlineLevel="0" collapsed="false">
      <c r="A315" s="6"/>
      <c r="B315" s="6"/>
      <c r="C315" s="58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customFormat="false" ht="15" hidden="false" customHeight="false" outlineLevel="0" collapsed="false">
      <c r="A316" s="6"/>
      <c r="B316" s="6"/>
      <c r="C316" s="58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customFormat="false" ht="15" hidden="false" customHeight="false" outlineLevel="0" collapsed="false">
      <c r="A317" s="6"/>
      <c r="B317" s="6"/>
      <c r="C317" s="58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customFormat="false" ht="15" hidden="false" customHeight="false" outlineLevel="0" collapsed="false">
      <c r="A318" s="6"/>
      <c r="B318" s="6"/>
      <c r="C318" s="58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customFormat="false" ht="15" hidden="false" customHeight="false" outlineLevel="0" collapsed="false">
      <c r="A319" s="6"/>
      <c r="B319" s="6"/>
      <c r="C319" s="58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customFormat="false" ht="15" hidden="false" customHeight="false" outlineLevel="0" collapsed="false">
      <c r="A320" s="6"/>
      <c r="B320" s="6"/>
      <c r="C320" s="58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customFormat="false" ht="15" hidden="false" customHeight="false" outlineLevel="0" collapsed="false">
      <c r="A321" s="6"/>
      <c r="B321" s="6"/>
      <c r="C321" s="58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customFormat="false" ht="15" hidden="false" customHeight="false" outlineLevel="0" collapsed="false">
      <c r="A322" s="6"/>
      <c r="B322" s="6"/>
      <c r="C322" s="58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customFormat="false" ht="15" hidden="false" customHeight="false" outlineLevel="0" collapsed="false">
      <c r="A323" s="6"/>
      <c r="B323" s="6"/>
      <c r="C323" s="58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customFormat="false" ht="15" hidden="false" customHeight="false" outlineLevel="0" collapsed="false">
      <c r="A324" s="6"/>
      <c r="B324" s="6"/>
      <c r="C324" s="58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customFormat="false" ht="15" hidden="false" customHeight="false" outlineLevel="0" collapsed="false">
      <c r="A325" s="6"/>
      <c r="B325" s="6"/>
      <c r="C325" s="58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customFormat="false" ht="15" hidden="false" customHeight="false" outlineLevel="0" collapsed="false">
      <c r="A326" s="6"/>
      <c r="B326" s="6"/>
      <c r="C326" s="58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customFormat="false" ht="15" hidden="false" customHeight="false" outlineLevel="0" collapsed="false">
      <c r="A327" s="6"/>
      <c r="B327" s="6"/>
      <c r="C327" s="58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customFormat="false" ht="15" hidden="false" customHeight="false" outlineLevel="0" collapsed="false">
      <c r="A328" s="6"/>
      <c r="B328" s="6"/>
      <c r="C328" s="58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customFormat="false" ht="15" hidden="false" customHeight="false" outlineLevel="0" collapsed="false">
      <c r="A329" s="6"/>
      <c r="B329" s="6"/>
      <c r="C329" s="58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customFormat="false" ht="15" hidden="false" customHeight="false" outlineLevel="0" collapsed="false">
      <c r="A330" s="6"/>
      <c r="B330" s="6"/>
      <c r="C330" s="58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customFormat="false" ht="15" hidden="false" customHeight="false" outlineLevel="0" collapsed="false">
      <c r="A331" s="6"/>
      <c r="B331" s="6"/>
      <c r="C331" s="58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customFormat="false" ht="15" hidden="false" customHeight="false" outlineLevel="0" collapsed="false">
      <c r="A332" s="6"/>
      <c r="B332" s="6"/>
      <c r="C332" s="58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customFormat="false" ht="15" hidden="false" customHeight="false" outlineLevel="0" collapsed="false">
      <c r="A333" s="6"/>
      <c r="B333" s="6"/>
      <c r="C333" s="58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customFormat="false" ht="15" hidden="false" customHeight="false" outlineLevel="0" collapsed="false">
      <c r="A334" s="6"/>
      <c r="B334" s="6"/>
      <c r="C334" s="58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customFormat="false" ht="15" hidden="false" customHeight="false" outlineLevel="0" collapsed="false">
      <c r="A335" s="6"/>
      <c r="B335" s="6"/>
      <c r="C335" s="58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customFormat="false" ht="15" hidden="false" customHeight="false" outlineLevel="0" collapsed="false">
      <c r="A336" s="6"/>
      <c r="B336" s="6"/>
      <c r="C336" s="58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customFormat="false" ht="15" hidden="false" customHeight="false" outlineLevel="0" collapsed="false">
      <c r="A337" s="6"/>
      <c r="B337" s="6"/>
      <c r="C337" s="58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customFormat="false" ht="15" hidden="false" customHeight="false" outlineLevel="0" collapsed="false">
      <c r="A338" s="6"/>
      <c r="B338" s="6"/>
      <c r="C338" s="58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customFormat="false" ht="15" hidden="false" customHeight="false" outlineLevel="0" collapsed="false">
      <c r="A339" s="6"/>
      <c r="B339" s="6"/>
      <c r="C339" s="58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customFormat="false" ht="15" hidden="false" customHeight="false" outlineLevel="0" collapsed="false">
      <c r="A340" s="6"/>
      <c r="B340" s="6"/>
      <c r="C340" s="58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customFormat="false" ht="15" hidden="false" customHeight="false" outlineLevel="0" collapsed="false">
      <c r="A341" s="6"/>
      <c r="B341" s="6"/>
      <c r="C341" s="58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customFormat="false" ht="15" hidden="false" customHeight="false" outlineLevel="0" collapsed="false">
      <c r="A342" s="6"/>
      <c r="B342" s="6"/>
      <c r="C342" s="58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customFormat="false" ht="15" hidden="false" customHeight="false" outlineLevel="0" collapsed="false">
      <c r="A343" s="6"/>
      <c r="B343" s="6"/>
      <c r="C343" s="58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customFormat="false" ht="15" hidden="false" customHeight="false" outlineLevel="0" collapsed="false">
      <c r="A344" s="6"/>
      <c r="B344" s="6"/>
      <c r="C344" s="58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customFormat="false" ht="15" hidden="false" customHeight="false" outlineLevel="0" collapsed="false">
      <c r="A345" s="6"/>
      <c r="B345" s="6"/>
      <c r="C345" s="58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customFormat="false" ht="15" hidden="false" customHeight="false" outlineLevel="0" collapsed="false">
      <c r="A346" s="6"/>
      <c r="B346" s="6"/>
      <c r="C346" s="58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customFormat="false" ht="15" hidden="false" customHeight="false" outlineLevel="0" collapsed="false">
      <c r="A347" s="6"/>
      <c r="B347" s="6"/>
      <c r="C347" s="58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customFormat="false" ht="15" hidden="false" customHeight="false" outlineLevel="0" collapsed="false">
      <c r="A348" s="6"/>
      <c r="B348" s="6"/>
      <c r="C348" s="58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customFormat="false" ht="15" hidden="false" customHeight="false" outlineLevel="0" collapsed="false">
      <c r="A349" s="6"/>
      <c r="B349" s="6"/>
      <c r="C349" s="58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customFormat="false" ht="15" hidden="false" customHeight="false" outlineLevel="0" collapsed="false">
      <c r="A350" s="6"/>
      <c r="B350" s="6"/>
      <c r="C350" s="58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customFormat="false" ht="15" hidden="false" customHeight="false" outlineLevel="0" collapsed="false">
      <c r="A351" s="6"/>
      <c r="B351" s="6"/>
      <c r="C351" s="58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customFormat="false" ht="15" hidden="false" customHeight="false" outlineLevel="0" collapsed="false">
      <c r="A352" s="6"/>
      <c r="B352" s="6"/>
      <c r="C352" s="58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customFormat="false" ht="15" hidden="false" customHeight="false" outlineLevel="0" collapsed="false">
      <c r="A353" s="6"/>
      <c r="B353" s="6"/>
      <c r="C353" s="58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customFormat="false" ht="15" hidden="false" customHeight="false" outlineLevel="0" collapsed="false">
      <c r="A354" s="6"/>
      <c r="B354" s="6"/>
      <c r="C354" s="58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customFormat="false" ht="15" hidden="false" customHeight="false" outlineLevel="0" collapsed="false">
      <c r="A355" s="6"/>
      <c r="B355" s="6"/>
      <c r="C355" s="58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customFormat="false" ht="15" hidden="false" customHeight="false" outlineLevel="0" collapsed="false">
      <c r="A356" s="6"/>
      <c r="B356" s="6"/>
      <c r="C356" s="58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customFormat="false" ht="15" hidden="false" customHeight="false" outlineLevel="0" collapsed="false">
      <c r="A357" s="6"/>
      <c r="B357" s="6"/>
      <c r="C357" s="58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customFormat="false" ht="15" hidden="false" customHeight="false" outlineLevel="0" collapsed="false">
      <c r="A358" s="6"/>
      <c r="B358" s="6"/>
      <c r="C358" s="58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customFormat="false" ht="15" hidden="false" customHeight="false" outlineLevel="0" collapsed="false">
      <c r="A359" s="6"/>
      <c r="B359" s="6"/>
      <c r="C359" s="58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customFormat="false" ht="15" hidden="false" customHeight="false" outlineLevel="0" collapsed="false">
      <c r="A360" s="6"/>
      <c r="B360" s="6"/>
      <c r="C360" s="58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customFormat="false" ht="15" hidden="false" customHeight="false" outlineLevel="0" collapsed="false">
      <c r="A361" s="6"/>
      <c r="B361" s="6"/>
      <c r="C361" s="58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customFormat="false" ht="15" hidden="false" customHeight="false" outlineLevel="0" collapsed="false">
      <c r="A362" s="6"/>
      <c r="B362" s="6"/>
      <c r="C362" s="58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customFormat="false" ht="15" hidden="false" customHeight="false" outlineLevel="0" collapsed="false">
      <c r="A363" s="6"/>
      <c r="B363" s="6"/>
      <c r="C363" s="58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customFormat="false" ht="15" hidden="false" customHeight="false" outlineLevel="0" collapsed="false">
      <c r="A364" s="6"/>
      <c r="B364" s="6"/>
      <c r="C364" s="58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customFormat="false" ht="15" hidden="false" customHeight="false" outlineLevel="0" collapsed="false">
      <c r="A365" s="6"/>
      <c r="B365" s="6"/>
      <c r="C365" s="58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customFormat="false" ht="15" hidden="false" customHeight="false" outlineLevel="0" collapsed="false">
      <c r="A366" s="6"/>
      <c r="B366" s="6"/>
      <c r="C366" s="58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customFormat="false" ht="15" hidden="false" customHeight="false" outlineLevel="0" collapsed="false">
      <c r="A367" s="6"/>
      <c r="B367" s="6"/>
      <c r="C367" s="58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customFormat="false" ht="15" hidden="false" customHeight="false" outlineLevel="0" collapsed="false">
      <c r="A368" s="6"/>
      <c r="B368" s="6"/>
      <c r="C368" s="58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customFormat="false" ht="15" hidden="false" customHeight="false" outlineLevel="0" collapsed="false">
      <c r="A369" s="6"/>
      <c r="B369" s="6"/>
      <c r="C369" s="58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customFormat="false" ht="15" hidden="false" customHeight="false" outlineLevel="0" collapsed="false">
      <c r="A370" s="6"/>
      <c r="B370" s="6"/>
      <c r="C370" s="58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customFormat="false" ht="15" hidden="false" customHeight="false" outlineLevel="0" collapsed="false">
      <c r="A371" s="6"/>
      <c r="B371" s="6"/>
      <c r="C371" s="58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customFormat="false" ht="15" hidden="false" customHeight="false" outlineLevel="0" collapsed="false">
      <c r="A372" s="6"/>
      <c r="B372" s="6"/>
      <c r="C372" s="58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customFormat="false" ht="15" hidden="false" customHeight="false" outlineLevel="0" collapsed="false">
      <c r="A373" s="6"/>
      <c r="B373" s="6"/>
      <c r="C373" s="58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customFormat="false" ht="15" hidden="false" customHeight="false" outlineLevel="0" collapsed="false">
      <c r="A374" s="6"/>
      <c r="B374" s="6"/>
      <c r="C374" s="58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customFormat="false" ht="15" hidden="false" customHeight="false" outlineLevel="0" collapsed="false">
      <c r="A375" s="6"/>
      <c r="B375" s="6"/>
      <c r="C375" s="58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customFormat="false" ht="15" hidden="false" customHeight="false" outlineLevel="0" collapsed="false">
      <c r="A376" s="6"/>
      <c r="B376" s="6"/>
      <c r="C376" s="58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customFormat="false" ht="15" hidden="false" customHeight="false" outlineLevel="0" collapsed="false">
      <c r="A377" s="6"/>
      <c r="B377" s="6"/>
      <c r="C377" s="58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customFormat="false" ht="15" hidden="false" customHeight="false" outlineLevel="0" collapsed="false">
      <c r="A378" s="6"/>
      <c r="B378" s="6"/>
      <c r="C378" s="58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customFormat="false" ht="15" hidden="false" customHeight="false" outlineLevel="0" collapsed="false">
      <c r="A379" s="6"/>
      <c r="B379" s="6"/>
      <c r="C379" s="58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customFormat="false" ht="15" hidden="false" customHeight="false" outlineLevel="0" collapsed="false">
      <c r="A380" s="6"/>
      <c r="B380" s="6"/>
      <c r="C380" s="58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customFormat="false" ht="15" hidden="false" customHeight="false" outlineLevel="0" collapsed="false">
      <c r="A381" s="6"/>
      <c r="B381" s="6"/>
      <c r="C381" s="58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customFormat="false" ht="15" hidden="false" customHeight="false" outlineLevel="0" collapsed="false">
      <c r="A382" s="6"/>
      <c r="B382" s="6"/>
      <c r="C382" s="58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customFormat="false" ht="15" hidden="false" customHeight="false" outlineLevel="0" collapsed="false">
      <c r="A383" s="6"/>
      <c r="B383" s="6"/>
      <c r="C383" s="58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customFormat="false" ht="15" hidden="false" customHeight="false" outlineLevel="0" collapsed="false">
      <c r="A384" s="6"/>
      <c r="B384" s="6"/>
      <c r="C384" s="58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customFormat="false" ht="15" hidden="false" customHeight="false" outlineLevel="0" collapsed="false">
      <c r="A385" s="6"/>
      <c r="B385" s="6"/>
      <c r="C385" s="58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customFormat="false" ht="15" hidden="false" customHeight="false" outlineLevel="0" collapsed="false">
      <c r="A386" s="6"/>
      <c r="B386" s="6"/>
      <c r="C386" s="58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customFormat="false" ht="15" hidden="false" customHeight="false" outlineLevel="0" collapsed="false">
      <c r="A387" s="6"/>
      <c r="B387" s="6"/>
      <c r="C387" s="58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customFormat="false" ht="15" hidden="false" customHeight="false" outlineLevel="0" collapsed="false">
      <c r="A388" s="6"/>
      <c r="B388" s="6"/>
      <c r="C388" s="58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customFormat="false" ht="15" hidden="false" customHeight="false" outlineLevel="0" collapsed="false">
      <c r="A389" s="6"/>
      <c r="B389" s="6"/>
      <c r="C389" s="58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customFormat="false" ht="15" hidden="false" customHeight="false" outlineLevel="0" collapsed="false">
      <c r="A390" s="6"/>
      <c r="B390" s="6"/>
      <c r="C390" s="58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customFormat="false" ht="15" hidden="false" customHeight="false" outlineLevel="0" collapsed="false">
      <c r="A391" s="6"/>
      <c r="B391" s="6"/>
      <c r="C391" s="58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customFormat="false" ht="15" hidden="false" customHeight="false" outlineLevel="0" collapsed="false">
      <c r="A392" s="6"/>
      <c r="B392" s="6"/>
      <c r="C392" s="58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customFormat="false" ht="15" hidden="false" customHeight="false" outlineLevel="0" collapsed="false">
      <c r="A393" s="6"/>
      <c r="B393" s="6"/>
      <c r="C393" s="58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customFormat="false" ht="15" hidden="false" customHeight="false" outlineLevel="0" collapsed="false">
      <c r="A394" s="6"/>
      <c r="B394" s="6"/>
      <c r="C394" s="58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customFormat="false" ht="15" hidden="false" customHeight="false" outlineLevel="0" collapsed="false">
      <c r="A395" s="6"/>
      <c r="B395" s="6"/>
      <c r="C395" s="58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customFormat="false" ht="15" hidden="false" customHeight="false" outlineLevel="0" collapsed="false">
      <c r="A396" s="6"/>
      <c r="B396" s="6"/>
      <c r="C396" s="58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customFormat="false" ht="15" hidden="false" customHeight="false" outlineLevel="0" collapsed="false">
      <c r="A397" s="6"/>
      <c r="B397" s="6"/>
      <c r="C397" s="58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customFormat="false" ht="15" hidden="false" customHeight="false" outlineLevel="0" collapsed="false">
      <c r="A398" s="6"/>
      <c r="B398" s="6"/>
      <c r="C398" s="58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customFormat="false" ht="15" hidden="false" customHeight="false" outlineLevel="0" collapsed="false">
      <c r="A399" s="6"/>
      <c r="B399" s="6"/>
      <c r="C399" s="58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customFormat="false" ht="15" hidden="false" customHeight="false" outlineLevel="0" collapsed="false">
      <c r="A400" s="6"/>
      <c r="B400" s="6"/>
      <c r="C400" s="58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customFormat="false" ht="15" hidden="false" customHeight="false" outlineLevel="0" collapsed="false">
      <c r="A401" s="6"/>
      <c r="B401" s="6"/>
      <c r="C401" s="58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customFormat="false" ht="15" hidden="false" customHeight="false" outlineLevel="0" collapsed="false">
      <c r="A402" s="6"/>
      <c r="B402" s="6"/>
      <c r="C402" s="58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customFormat="false" ht="15" hidden="false" customHeight="false" outlineLevel="0" collapsed="false">
      <c r="A403" s="6"/>
      <c r="B403" s="6"/>
      <c r="C403" s="58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customFormat="false" ht="15" hidden="false" customHeight="false" outlineLevel="0" collapsed="false">
      <c r="A404" s="6"/>
      <c r="B404" s="6"/>
      <c r="C404" s="58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customFormat="false" ht="15" hidden="false" customHeight="false" outlineLevel="0" collapsed="false">
      <c r="A405" s="6"/>
      <c r="B405" s="6"/>
      <c r="C405" s="58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customFormat="false" ht="15" hidden="false" customHeight="false" outlineLevel="0" collapsed="false">
      <c r="A406" s="6"/>
      <c r="B406" s="6"/>
      <c r="C406" s="58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customFormat="false" ht="15" hidden="false" customHeight="false" outlineLevel="0" collapsed="false">
      <c r="A407" s="6"/>
      <c r="B407" s="6"/>
      <c r="C407" s="58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customFormat="false" ht="15" hidden="false" customHeight="false" outlineLevel="0" collapsed="false">
      <c r="A408" s="6"/>
      <c r="B408" s="6"/>
      <c r="C408" s="58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customFormat="false" ht="15" hidden="false" customHeight="false" outlineLevel="0" collapsed="false">
      <c r="A409" s="6"/>
      <c r="B409" s="6"/>
      <c r="C409" s="58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customFormat="false" ht="15" hidden="false" customHeight="false" outlineLevel="0" collapsed="false">
      <c r="A410" s="6"/>
      <c r="B410" s="6"/>
      <c r="C410" s="58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customFormat="false" ht="15" hidden="false" customHeight="false" outlineLevel="0" collapsed="false">
      <c r="A411" s="6"/>
      <c r="B411" s="6"/>
      <c r="C411" s="58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customFormat="false" ht="15" hidden="false" customHeight="false" outlineLevel="0" collapsed="false">
      <c r="A412" s="6"/>
      <c r="B412" s="6"/>
      <c r="C412" s="58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customFormat="false" ht="15" hidden="false" customHeight="false" outlineLevel="0" collapsed="false">
      <c r="A413" s="6"/>
      <c r="B413" s="6"/>
      <c r="C413" s="58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customFormat="false" ht="15" hidden="false" customHeight="false" outlineLevel="0" collapsed="false">
      <c r="A414" s="6"/>
      <c r="B414" s="6"/>
      <c r="C414" s="58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customFormat="false" ht="15" hidden="false" customHeight="false" outlineLevel="0" collapsed="false">
      <c r="A415" s="6"/>
      <c r="B415" s="6"/>
      <c r="C415" s="58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customFormat="false" ht="15" hidden="false" customHeight="false" outlineLevel="0" collapsed="false">
      <c r="A416" s="6"/>
      <c r="B416" s="6"/>
      <c r="C416" s="58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417" customFormat="false" ht="15" hidden="false" customHeight="false" outlineLevel="0" collapsed="false">
      <c r="A417" s="6"/>
      <c r="B417" s="6"/>
      <c r="C417" s="58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</row>
    <row r="418" customFormat="false" ht="15" hidden="false" customHeight="false" outlineLevel="0" collapsed="false">
      <c r="A418" s="6"/>
      <c r="B418" s="6"/>
      <c r="C418" s="58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</row>
    <row r="419" customFormat="false" ht="15" hidden="false" customHeight="false" outlineLevel="0" collapsed="false">
      <c r="A419" s="6"/>
      <c r="B419" s="6"/>
      <c r="C419" s="58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</row>
    <row r="420" customFormat="false" ht="15" hidden="false" customHeight="false" outlineLevel="0" collapsed="false">
      <c r="A420" s="6"/>
      <c r="B420" s="6"/>
      <c r="C420" s="58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</row>
    <row r="421" customFormat="false" ht="15" hidden="false" customHeight="false" outlineLevel="0" collapsed="false">
      <c r="A421" s="6"/>
      <c r="B421" s="6"/>
      <c r="C421" s="58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</row>
    <row r="422" customFormat="false" ht="15" hidden="false" customHeight="false" outlineLevel="0" collapsed="false">
      <c r="A422" s="6"/>
      <c r="B422" s="6"/>
      <c r="C422" s="58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</row>
    <row r="423" customFormat="false" ht="15" hidden="false" customHeight="false" outlineLevel="0" collapsed="false">
      <c r="A423" s="6"/>
      <c r="B423" s="6"/>
      <c r="C423" s="58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</row>
    <row r="424" customFormat="false" ht="15" hidden="false" customHeight="false" outlineLevel="0" collapsed="false">
      <c r="A424" s="6"/>
      <c r="B424" s="6"/>
      <c r="C424" s="58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</row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40:K46"/>
  <mergeCells count="49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31:E31"/>
    <mergeCell ref="A32:E32"/>
    <mergeCell ref="A33:E33"/>
    <mergeCell ref="A34:E34"/>
    <mergeCell ref="A35:E35"/>
    <mergeCell ref="A36:E36"/>
    <mergeCell ref="A37:E37"/>
    <mergeCell ref="A39:K39"/>
    <mergeCell ref="A40:E40"/>
    <mergeCell ref="A41:E41"/>
    <mergeCell ref="A42:E42"/>
    <mergeCell ref="A43:E43"/>
    <mergeCell ref="A44:E44"/>
    <mergeCell ref="A45:E45"/>
    <mergeCell ref="A46:H46"/>
    <mergeCell ref="A48:O48"/>
    <mergeCell ref="A49:K49"/>
    <mergeCell ref="A51:H51"/>
    <mergeCell ref="D55:F55"/>
    <mergeCell ref="I55:L55"/>
    <mergeCell ref="D56:F56"/>
    <mergeCell ref="I56:L56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2025-01-20T14:26:57Z</dcterms:created>
  <dc:creator>Emilia Regina da Fonseca</dc:creator>
  <dc:description/>
  <dc:language>pt-BR</dc:language>
  <cp:lastModifiedBy/>
  <dcterms:modified xsi:type="dcterms:W3CDTF">2026-05-15T10:49:01Z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